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60" windowWidth="15600" windowHeight="8130"/>
  </bookViews>
  <sheets>
    <sheet name="Sorte 1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</definedNames>
  <calcPr calcId="145621"/>
</workbook>
</file>

<file path=xl/calcChain.xml><?xml version="1.0" encoding="utf-8"?>
<calcChain xmlns="http://schemas.openxmlformats.org/spreadsheetml/2006/main">
  <c r="D870" i="1" l="1"/>
  <c r="C870" i="1"/>
  <c r="D835" i="1"/>
  <c r="C835" i="1"/>
  <c r="D800" i="1"/>
  <c r="C800" i="1"/>
  <c r="D765" i="1"/>
  <c r="C765" i="1"/>
  <c r="D730" i="1"/>
  <c r="C730" i="1"/>
  <c r="D695" i="1"/>
  <c r="C695" i="1"/>
  <c r="D660" i="1"/>
  <c r="C660" i="1"/>
  <c r="D625" i="1"/>
  <c r="C625" i="1"/>
  <c r="D590" i="1"/>
  <c r="C590" i="1"/>
  <c r="D555" i="1"/>
  <c r="C555" i="1"/>
  <c r="D520" i="1"/>
  <c r="C520" i="1"/>
  <c r="D485" i="1"/>
  <c r="C485" i="1"/>
  <c r="D450" i="1"/>
  <c r="C450" i="1"/>
  <c r="D415" i="1"/>
  <c r="C415" i="1"/>
  <c r="D380" i="1"/>
  <c r="C380" i="1"/>
  <c r="D345" i="1"/>
  <c r="C345" i="1"/>
  <c r="D310" i="1"/>
  <c r="C310" i="1"/>
  <c r="D275" i="1"/>
  <c r="C275" i="1"/>
  <c r="D240" i="1"/>
  <c r="C240" i="1"/>
  <c r="D205" i="1"/>
  <c r="C205" i="1"/>
  <c r="D170" i="1"/>
  <c r="C170" i="1"/>
  <c r="D135" i="1"/>
  <c r="C135" i="1"/>
  <c r="D100" i="1"/>
  <c r="C100" i="1"/>
  <c r="D65" i="1"/>
  <c r="C65" i="1"/>
  <c r="AN841" i="1"/>
  <c r="AM841" i="1"/>
  <c r="AL841" i="1"/>
  <c r="AN806" i="1"/>
  <c r="AM806" i="1"/>
  <c r="AL806" i="1"/>
  <c r="AN771" i="1"/>
  <c r="AM771" i="1"/>
  <c r="AL771" i="1"/>
  <c r="AN736" i="1"/>
  <c r="AM736" i="1"/>
  <c r="AL736" i="1"/>
  <c r="AN701" i="1"/>
  <c r="AM701" i="1"/>
  <c r="AL701" i="1"/>
  <c r="AN666" i="1"/>
  <c r="AM666" i="1"/>
  <c r="AL666" i="1"/>
  <c r="AN631" i="1"/>
  <c r="AM631" i="1"/>
  <c r="AL631" i="1"/>
  <c r="AN596" i="1"/>
  <c r="AM596" i="1"/>
  <c r="AL596" i="1"/>
  <c r="AN561" i="1"/>
  <c r="AM561" i="1"/>
  <c r="AL561" i="1"/>
  <c r="AN526" i="1"/>
  <c r="AM526" i="1"/>
  <c r="AL526" i="1"/>
  <c r="AN491" i="1"/>
  <c r="AM491" i="1"/>
  <c r="AL491" i="1"/>
  <c r="AN456" i="1"/>
  <c r="AM456" i="1"/>
  <c r="AL456" i="1"/>
  <c r="AN421" i="1"/>
  <c r="AM421" i="1"/>
  <c r="AL421" i="1"/>
  <c r="AN386" i="1"/>
  <c r="AM386" i="1"/>
  <c r="AL386" i="1"/>
  <c r="AN351" i="1"/>
  <c r="AM351" i="1"/>
  <c r="AL351" i="1"/>
  <c r="AN316" i="1"/>
  <c r="AM316" i="1"/>
  <c r="AL316" i="1"/>
  <c r="AN281" i="1"/>
  <c r="AM281" i="1"/>
  <c r="AL281" i="1"/>
  <c r="AN246" i="1"/>
  <c r="AM246" i="1"/>
  <c r="AL246" i="1"/>
  <c r="AN211" i="1"/>
  <c r="AM211" i="1"/>
  <c r="AL211" i="1"/>
  <c r="AN176" i="1"/>
  <c r="AM176" i="1"/>
  <c r="AL176" i="1"/>
  <c r="AN141" i="1"/>
  <c r="AM141" i="1"/>
  <c r="AL141" i="1"/>
  <c r="AN106" i="1"/>
  <c r="AM106" i="1"/>
  <c r="AL106" i="1"/>
  <c r="AN71" i="1"/>
  <c r="AM71" i="1"/>
  <c r="AL71" i="1"/>
  <c r="AL36" i="1"/>
  <c r="AN36" i="1"/>
  <c r="AM36" i="1"/>
  <c r="V841" i="1"/>
  <c r="U841" i="1"/>
  <c r="T841" i="1"/>
  <c r="V806" i="1"/>
  <c r="U806" i="1"/>
  <c r="T806" i="1"/>
  <c r="V771" i="1"/>
  <c r="U771" i="1"/>
  <c r="T771" i="1"/>
  <c r="V736" i="1"/>
  <c r="U736" i="1"/>
  <c r="T736" i="1"/>
  <c r="V701" i="1"/>
  <c r="U701" i="1"/>
  <c r="T701" i="1"/>
  <c r="V666" i="1"/>
  <c r="U666" i="1"/>
  <c r="T666" i="1"/>
  <c r="V631" i="1"/>
  <c r="U631" i="1"/>
  <c r="T631" i="1"/>
  <c r="V596" i="1"/>
  <c r="U596" i="1"/>
  <c r="T596" i="1"/>
  <c r="V561" i="1"/>
  <c r="U561" i="1"/>
  <c r="T561" i="1"/>
  <c r="V526" i="1"/>
  <c r="U526" i="1"/>
  <c r="T526" i="1"/>
  <c r="V491" i="1"/>
  <c r="U491" i="1"/>
  <c r="T491" i="1"/>
  <c r="V456" i="1"/>
  <c r="U456" i="1"/>
  <c r="T456" i="1"/>
  <c r="V421" i="1"/>
  <c r="U421" i="1"/>
  <c r="T421" i="1"/>
  <c r="V386" i="1"/>
  <c r="U386" i="1"/>
  <c r="T386" i="1"/>
  <c r="V351" i="1"/>
  <c r="U351" i="1"/>
  <c r="T351" i="1"/>
  <c r="V316" i="1"/>
  <c r="U316" i="1"/>
  <c r="T316" i="1"/>
  <c r="V281" i="1"/>
  <c r="U281" i="1"/>
  <c r="T281" i="1"/>
  <c r="V246" i="1"/>
  <c r="U246" i="1"/>
  <c r="T246" i="1"/>
  <c r="V211" i="1"/>
  <c r="U211" i="1"/>
  <c r="T211" i="1"/>
  <c r="V176" i="1"/>
  <c r="U176" i="1"/>
  <c r="T176" i="1"/>
  <c r="V141" i="1"/>
  <c r="U141" i="1"/>
  <c r="T141" i="1"/>
  <c r="V106" i="1"/>
  <c r="U106" i="1"/>
  <c r="T106" i="1"/>
  <c r="V71" i="1"/>
  <c r="U71" i="1"/>
  <c r="T71" i="1"/>
  <c r="L36" i="1"/>
  <c r="T36" i="1"/>
  <c r="V36" i="1" l="1"/>
  <c r="U36" i="1"/>
  <c r="F839" i="1" l="1"/>
  <c r="F804" i="1"/>
  <c r="F769" i="1"/>
  <c r="F734" i="1"/>
  <c r="F699" i="1"/>
  <c r="F664" i="1"/>
  <c r="F629" i="1"/>
  <c r="F594" i="1"/>
  <c r="F559" i="1"/>
  <c r="F524" i="1"/>
  <c r="F489" i="1"/>
  <c r="F454" i="1"/>
  <c r="F419" i="1"/>
  <c r="F384" i="1"/>
  <c r="F349" i="1"/>
  <c r="F314" i="1"/>
  <c r="F279" i="1"/>
  <c r="F244" i="1"/>
  <c r="F209" i="1"/>
  <c r="F174" i="1"/>
  <c r="F139" i="1"/>
  <c r="F104" i="1"/>
  <c r="F69" i="1"/>
  <c r="T845" i="1"/>
  <c r="D845" i="1"/>
  <c r="T843" i="1"/>
  <c r="D843" i="1"/>
  <c r="L841" i="1"/>
  <c r="K841" i="1"/>
  <c r="J841" i="1"/>
  <c r="I841" i="1"/>
  <c r="H841" i="1"/>
  <c r="G841" i="1"/>
  <c r="F841" i="1"/>
  <c r="E841" i="1"/>
  <c r="T810" i="1"/>
  <c r="D810" i="1"/>
  <c r="T808" i="1"/>
  <c r="D808" i="1"/>
  <c r="L806" i="1"/>
  <c r="K806" i="1"/>
  <c r="J806" i="1"/>
  <c r="I806" i="1"/>
  <c r="H806" i="1"/>
  <c r="G806" i="1"/>
  <c r="F806" i="1"/>
  <c r="E806" i="1"/>
  <c r="T775" i="1"/>
  <c r="D775" i="1"/>
  <c r="T773" i="1"/>
  <c r="D773" i="1"/>
  <c r="L771" i="1"/>
  <c r="K771" i="1"/>
  <c r="J771" i="1"/>
  <c r="I771" i="1"/>
  <c r="H771" i="1"/>
  <c r="G771" i="1"/>
  <c r="F771" i="1"/>
  <c r="E771" i="1"/>
  <c r="T740" i="1"/>
  <c r="D740" i="1"/>
  <c r="T738" i="1"/>
  <c r="D738" i="1"/>
  <c r="L736" i="1"/>
  <c r="K736" i="1"/>
  <c r="J736" i="1"/>
  <c r="I736" i="1"/>
  <c r="H736" i="1"/>
  <c r="G736" i="1"/>
  <c r="F736" i="1"/>
  <c r="E736" i="1"/>
  <c r="T705" i="1"/>
  <c r="D705" i="1"/>
  <c r="T703" i="1"/>
  <c r="D703" i="1"/>
  <c r="L701" i="1"/>
  <c r="K701" i="1"/>
  <c r="J701" i="1"/>
  <c r="I701" i="1"/>
  <c r="H701" i="1"/>
  <c r="G701" i="1"/>
  <c r="F701" i="1"/>
  <c r="E701" i="1"/>
  <c r="T670" i="1"/>
  <c r="D670" i="1"/>
  <c r="T668" i="1"/>
  <c r="D668" i="1"/>
  <c r="L666" i="1"/>
  <c r="K666" i="1"/>
  <c r="J666" i="1"/>
  <c r="I666" i="1"/>
  <c r="H666" i="1"/>
  <c r="G666" i="1"/>
  <c r="F666" i="1"/>
  <c r="E666" i="1"/>
  <c r="T635" i="1"/>
  <c r="D635" i="1"/>
  <c r="T633" i="1"/>
  <c r="D633" i="1"/>
  <c r="L631" i="1"/>
  <c r="K631" i="1"/>
  <c r="J631" i="1"/>
  <c r="I631" i="1"/>
  <c r="H631" i="1"/>
  <c r="G631" i="1"/>
  <c r="F631" i="1"/>
  <c r="E631" i="1"/>
  <c r="T600" i="1"/>
  <c r="D600" i="1"/>
  <c r="T598" i="1"/>
  <c r="D598" i="1"/>
  <c r="L596" i="1"/>
  <c r="K596" i="1"/>
  <c r="J596" i="1"/>
  <c r="I596" i="1"/>
  <c r="H596" i="1"/>
  <c r="G596" i="1"/>
  <c r="F596" i="1"/>
  <c r="E596" i="1"/>
  <c r="T565" i="1"/>
  <c r="D565" i="1"/>
  <c r="T563" i="1"/>
  <c r="D563" i="1"/>
  <c r="L561" i="1"/>
  <c r="K561" i="1"/>
  <c r="J561" i="1"/>
  <c r="I561" i="1"/>
  <c r="H561" i="1"/>
  <c r="G561" i="1"/>
  <c r="F561" i="1"/>
  <c r="E561" i="1"/>
  <c r="T530" i="1"/>
  <c r="D530" i="1"/>
  <c r="T528" i="1"/>
  <c r="D528" i="1"/>
  <c r="L526" i="1"/>
  <c r="K526" i="1"/>
  <c r="J526" i="1"/>
  <c r="I526" i="1"/>
  <c r="H526" i="1"/>
  <c r="G526" i="1"/>
  <c r="F526" i="1"/>
  <c r="E526" i="1"/>
  <c r="T495" i="1"/>
  <c r="D495" i="1"/>
  <c r="T493" i="1"/>
  <c r="D493" i="1"/>
  <c r="L491" i="1"/>
  <c r="K491" i="1"/>
  <c r="J491" i="1"/>
  <c r="I491" i="1"/>
  <c r="H491" i="1"/>
  <c r="G491" i="1"/>
  <c r="F491" i="1"/>
  <c r="E491" i="1"/>
  <c r="T460" i="1"/>
  <c r="D460" i="1"/>
  <c r="T458" i="1"/>
  <c r="D458" i="1"/>
  <c r="L456" i="1"/>
  <c r="K456" i="1"/>
  <c r="J456" i="1"/>
  <c r="I456" i="1"/>
  <c r="H456" i="1"/>
  <c r="G456" i="1"/>
  <c r="F456" i="1"/>
  <c r="E456" i="1"/>
  <c r="T425" i="1"/>
  <c r="D425" i="1"/>
  <c r="T423" i="1"/>
  <c r="D423" i="1"/>
  <c r="L421" i="1"/>
  <c r="K421" i="1"/>
  <c r="J421" i="1"/>
  <c r="I421" i="1"/>
  <c r="H421" i="1"/>
  <c r="G421" i="1"/>
  <c r="F421" i="1"/>
  <c r="E421" i="1"/>
  <c r="T390" i="1"/>
  <c r="D390" i="1"/>
  <c r="T388" i="1"/>
  <c r="D388" i="1"/>
  <c r="L386" i="1"/>
  <c r="K386" i="1"/>
  <c r="J386" i="1"/>
  <c r="I386" i="1"/>
  <c r="H386" i="1"/>
  <c r="G386" i="1"/>
  <c r="F386" i="1"/>
  <c r="E386" i="1"/>
  <c r="T355" i="1"/>
  <c r="D355" i="1"/>
  <c r="T353" i="1"/>
  <c r="D353" i="1"/>
  <c r="L351" i="1"/>
  <c r="K351" i="1"/>
  <c r="J351" i="1"/>
  <c r="I351" i="1"/>
  <c r="H351" i="1"/>
  <c r="G351" i="1"/>
  <c r="F351" i="1"/>
  <c r="E351" i="1"/>
  <c r="T320" i="1"/>
  <c r="D320" i="1"/>
  <c r="T318" i="1"/>
  <c r="D318" i="1"/>
  <c r="L316" i="1"/>
  <c r="K316" i="1"/>
  <c r="J316" i="1"/>
  <c r="I316" i="1"/>
  <c r="H316" i="1"/>
  <c r="G316" i="1"/>
  <c r="F316" i="1"/>
  <c r="E316" i="1"/>
  <c r="T285" i="1"/>
  <c r="D285" i="1"/>
  <c r="T283" i="1"/>
  <c r="D283" i="1"/>
  <c r="L281" i="1"/>
  <c r="K281" i="1"/>
  <c r="J281" i="1"/>
  <c r="I281" i="1"/>
  <c r="H281" i="1"/>
  <c r="G281" i="1"/>
  <c r="F281" i="1"/>
  <c r="E281" i="1"/>
  <c r="T250" i="1"/>
  <c r="D250" i="1"/>
  <c r="T248" i="1"/>
  <c r="D248" i="1"/>
  <c r="L246" i="1"/>
  <c r="K246" i="1"/>
  <c r="J246" i="1"/>
  <c r="I246" i="1"/>
  <c r="H246" i="1"/>
  <c r="G246" i="1"/>
  <c r="F246" i="1"/>
  <c r="E246" i="1"/>
  <c r="T215" i="1"/>
  <c r="D215" i="1"/>
  <c r="T213" i="1"/>
  <c r="D213" i="1"/>
  <c r="L211" i="1"/>
  <c r="K211" i="1"/>
  <c r="J211" i="1"/>
  <c r="I211" i="1"/>
  <c r="H211" i="1"/>
  <c r="G211" i="1"/>
  <c r="F211" i="1"/>
  <c r="E211" i="1"/>
  <c r="T180" i="1"/>
  <c r="D180" i="1"/>
  <c r="T178" i="1"/>
  <c r="D178" i="1"/>
  <c r="L176" i="1"/>
  <c r="K176" i="1"/>
  <c r="J176" i="1"/>
  <c r="I176" i="1"/>
  <c r="H176" i="1"/>
  <c r="G176" i="1"/>
  <c r="F176" i="1"/>
  <c r="E176" i="1"/>
  <c r="T145" i="1"/>
  <c r="D145" i="1"/>
  <c r="T143" i="1"/>
  <c r="D143" i="1"/>
  <c r="L141" i="1"/>
  <c r="K141" i="1"/>
  <c r="J141" i="1"/>
  <c r="I141" i="1"/>
  <c r="H141" i="1"/>
  <c r="G141" i="1"/>
  <c r="F141" i="1"/>
  <c r="E141" i="1"/>
  <c r="T110" i="1"/>
  <c r="D110" i="1"/>
  <c r="T108" i="1"/>
  <c r="D108" i="1"/>
  <c r="L106" i="1"/>
  <c r="K106" i="1"/>
  <c r="J106" i="1"/>
  <c r="I106" i="1"/>
  <c r="H106" i="1"/>
  <c r="G106" i="1"/>
  <c r="F106" i="1"/>
  <c r="E106" i="1"/>
  <c r="T75" i="1"/>
  <c r="D75" i="1"/>
  <c r="T73" i="1"/>
  <c r="D73" i="1"/>
  <c r="L71" i="1"/>
  <c r="K71" i="1"/>
  <c r="J71" i="1"/>
  <c r="I71" i="1"/>
  <c r="H71" i="1"/>
  <c r="G71" i="1"/>
  <c r="F71" i="1"/>
  <c r="E71" i="1"/>
  <c r="C31" i="1"/>
  <c r="C47" i="1" s="1"/>
  <c r="C66" i="1" s="1"/>
  <c r="A31" i="1"/>
  <c r="A47" i="1" s="1"/>
  <c r="A65" i="1" s="1"/>
  <c r="D31" i="1"/>
  <c r="D47" i="1" s="1"/>
  <c r="D66" i="1" l="1"/>
  <c r="D82" i="1" s="1"/>
  <c r="A66" i="1"/>
  <c r="A82" i="1" s="1"/>
  <c r="C82" i="1"/>
  <c r="C101" i="1" s="1"/>
  <c r="AN869" i="1"/>
  <c r="AN868" i="1"/>
  <c r="AN867" i="1"/>
  <c r="AN866" i="1"/>
  <c r="AN865" i="1"/>
  <c r="AN864" i="1"/>
  <c r="AN863" i="1"/>
  <c r="AN862" i="1"/>
  <c r="AN861" i="1"/>
  <c r="AN860" i="1"/>
  <c r="AN859" i="1"/>
  <c r="AN858" i="1"/>
  <c r="AN857" i="1"/>
  <c r="AN856" i="1"/>
  <c r="AN855" i="1"/>
  <c r="AO854" i="1"/>
  <c r="AN854" i="1"/>
  <c r="AO853" i="1"/>
  <c r="AN853" i="1"/>
  <c r="AN834" i="1"/>
  <c r="AN833" i="1"/>
  <c r="AN832" i="1"/>
  <c r="AN831" i="1"/>
  <c r="AN830" i="1"/>
  <c r="AN829" i="1"/>
  <c r="AN828" i="1"/>
  <c r="AN827" i="1"/>
  <c r="AN826" i="1"/>
  <c r="AN825" i="1"/>
  <c r="AN824" i="1"/>
  <c r="AN823" i="1"/>
  <c r="AN822" i="1"/>
  <c r="AN821" i="1"/>
  <c r="AN820" i="1"/>
  <c r="AO819" i="1"/>
  <c r="AN819" i="1"/>
  <c r="AO818" i="1"/>
  <c r="AN818" i="1"/>
  <c r="AN799" i="1"/>
  <c r="AN798" i="1"/>
  <c r="AN797" i="1"/>
  <c r="AN796" i="1"/>
  <c r="AN795" i="1"/>
  <c r="AN794" i="1"/>
  <c r="AN793" i="1"/>
  <c r="AN792" i="1"/>
  <c r="AN791" i="1"/>
  <c r="AN790" i="1"/>
  <c r="AN789" i="1"/>
  <c r="AN788" i="1"/>
  <c r="AN787" i="1"/>
  <c r="AN786" i="1"/>
  <c r="AN785" i="1"/>
  <c r="AO784" i="1"/>
  <c r="AN784" i="1"/>
  <c r="AO783" i="1"/>
  <c r="AN783" i="1"/>
  <c r="AN764" i="1"/>
  <c r="AN763" i="1"/>
  <c r="AN762" i="1"/>
  <c r="AN761" i="1"/>
  <c r="AN760" i="1"/>
  <c r="AN759" i="1"/>
  <c r="AN758" i="1"/>
  <c r="AN757" i="1"/>
  <c r="AN756" i="1"/>
  <c r="AN755" i="1"/>
  <c r="AN754" i="1"/>
  <c r="AN753" i="1"/>
  <c r="AN752" i="1"/>
  <c r="AN751" i="1"/>
  <c r="AN750" i="1"/>
  <c r="AO749" i="1"/>
  <c r="AN749" i="1"/>
  <c r="AO748" i="1"/>
  <c r="AN748" i="1"/>
  <c r="AN729" i="1"/>
  <c r="AN728" i="1"/>
  <c r="AN727" i="1"/>
  <c r="AN726" i="1"/>
  <c r="AN725" i="1"/>
  <c r="AN724" i="1"/>
  <c r="AN723" i="1"/>
  <c r="AN722" i="1"/>
  <c r="AN721" i="1"/>
  <c r="AN720" i="1"/>
  <c r="AN719" i="1"/>
  <c r="AN718" i="1"/>
  <c r="AN717" i="1"/>
  <c r="AN716" i="1"/>
  <c r="AN715" i="1"/>
  <c r="AO714" i="1"/>
  <c r="AN714" i="1"/>
  <c r="AO713" i="1"/>
  <c r="AN713" i="1"/>
  <c r="AN694" i="1"/>
  <c r="AN693" i="1"/>
  <c r="AN692" i="1"/>
  <c r="AN691" i="1"/>
  <c r="AN690" i="1"/>
  <c r="AN689" i="1"/>
  <c r="AN688" i="1"/>
  <c r="AN687" i="1"/>
  <c r="AN686" i="1"/>
  <c r="AN685" i="1"/>
  <c r="AN684" i="1"/>
  <c r="AN683" i="1"/>
  <c r="AN682" i="1"/>
  <c r="AN681" i="1"/>
  <c r="AN680" i="1"/>
  <c r="AO679" i="1"/>
  <c r="AN679" i="1"/>
  <c r="AO678" i="1"/>
  <c r="AN678" i="1"/>
  <c r="AN659" i="1"/>
  <c r="AN658" i="1"/>
  <c r="AN657" i="1"/>
  <c r="AN656" i="1"/>
  <c r="AN655" i="1"/>
  <c r="AN654" i="1"/>
  <c r="AN653" i="1"/>
  <c r="AN652" i="1"/>
  <c r="AN651" i="1"/>
  <c r="AN650" i="1"/>
  <c r="AN649" i="1"/>
  <c r="AN648" i="1"/>
  <c r="AN647" i="1"/>
  <c r="AN646" i="1"/>
  <c r="AN645" i="1"/>
  <c r="AO644" i="1"/>
  <c r="AN644" i="1"/>
  <c r="AO643" i="1"/>
  <c r="AN643" i="1"/>
  <c r="AN624" i="1"/>
  <c r="AN623" i="1"/>
  <c r="AN622" i="1"/>
  <c r="AN621" i="1"/>
  <c r="AN620" i="1"/>
  <c r="AN619" i="1"/>
  <c r="AN618" i="1"/>
  <c r="AN617" i="1"/>
  <c r="AN616" i="1"/>
  <c r="AN615" i="1"/>
  <c r="AN614" i="1"/>
  <c r="AN613" i="1"/>
  <c r="AN612" i="1"/>
  <c r="AN611" i="1"/>
  <c r="AN610" i="1"/>
  <c r="AO609" i="1"/>
  <c r="AN609" i="1"/>
  <c r="AO608" i="1"/>
  <c r="AN608" i="1"/>
  <c r="AN589" i="1"/>
  <c r="AN588" i="1"/>
  <c r="AN587" i="1"/>
  <c r="AN586" i="1"/>
  <c r="AN585" i="1"/>
  <c r="AN584" i="1"/>
  <c r="AN583" i="1"/>
  <c r="AN582" i="1"/>
  <c r="AN581" i="1"/>
  <c r="AN580" i="1"/>
  <c r="AN579" i="1"/>
  <c r="AN578" i="1"/>
  <c r="AN577" i="1"/>
  <c r="AN576" i="1"/>
  <c r="AN575" i="1"/>
  <c r="AO574" i="1"/>
  <c r="AN574" i="1"/>
  <c r="AO573" i="1"/>
  <c r="AN573" i="1"/>
  <c r="AN554" i="1"/>
  <c r="AN553" i="1"/>
  <c r="AN552" i="1"/>
  <c r="AN551" i="1"/>
  <c r="AN550" i="1"/>
  <c r="AN549" i="1"/>
  <c r="AN548" i="1"/>
  <c r="AN547" i="1"/>
  <c r="AN546" i="1"/>
  <c r="AN545" i="1"/>
  <c r="AN544" i="1"/>
  <c r="AN543" i="1"/>
  <c r="AN542" i="1"/>
  <c r="AN541" i="1"/>
  <c r="AN540" i="1"/>
  <c r="AO539" i="1"/>
  <c r="AN539" i="1"/>
  <c r="AO538" i="1"/>
  <c r="AN538" i="1"/>
  <c r="AN519" i="1"/>
  <c r="AN518" i="1"/>
  <c r="AN517" i="1"/>
  <c r="AN516" i="1"/>
  <c r="AN515" i="1"/>
  <c r="AN514" i="1"/>
  <c r="AN513" i="1"/>
  <c r="AN512" i="1"/>
  <c r="AN511" i="1"/>
  <c r="AN510" i="1"/>
  <c r="AN509" i="1"/>
  <c r="AN508" i="1"/>
  <c r="AN507" i="1"/>
  <c r="AN506" i="1"/>
  <c r="AN505" i="1"/>
  <c r="AO504" i="1"/>
  <c r="AN504" i="1"/>
  <c r="AO503" i="1"/>
  <c r="AN503" i="1"/>
  <c r="AN484" i="1"/>
  <c r="AN483" i="1"/>
  <c r="AN482" i="1"/>
  <c r="AN481" i="1"/>
  <c r="AN480" i="1"/>
  <c r="AN479" i="1"/>
  <c r="AN478" i="1"/>
  <c r="AN477" i="1"/>
  <c r="AN476" i="1"/>
  <c r="AN475" i="1"/>
  <c r="AN474" i="1"/>
  <c r="AN473" i="1"/>
  <c r="AN472" i="1"/>
  <c r="AN471" i="1"/>
  <c r="AN470" i="1"/>
  <c r="AO469" i="1"/>
  <c r="AN469" i="1"/>
  <c r="AO468" i="1"/>
  <c r="AN468" i="1"/>
  <c r="AN449" i="1"/>
  <c r="AN448" i="1"/>
  <c r="AN447" i="1"/>
  <c r="AN446" i="1"/>
  <c r="AN445" i="1"/>
  <c r="AN444" i="1"/>
  <c r="AN443" i="1"/>
  <c r="AN442" i="1"/>
  <c r="AN441" i="1"/>
  <c r="AN440" i="1"/>
  <c r="AN439" i="1"/>
  <c r="AN438" i="1"/>
  <c r="AN437" i="1"/>
  <c r="AN436" i="1"/>
  <c r="AN435" i="1"/>
  <c r="AO434" i="1"/>
  <c r="AN434" i="1"/>
  <c r="AO433" i="1"/>
  <c r="AN433" i="1"/>
  <c r="AN414" i="1"/>
  <c r="AN413" i="1"/>
  <c r="AN412" i="1"/>
  <c r="AN411" i="1"/>
  <c r="AN410" i="1"/>
  <c r="AN409" i="1"/>
  <c r="AN408" i="1"/>
  <c r="AN407" i="1"/>
  <c r="AN406" i="1"/>
  <c r="AN405" i="1"/>
  <c r="AN404" i="1"/>
  <c r="AN403" i="1"/>
  <c r="AN402" i="1"/>
  <c r="AN401" i="1"/>
  <c r="AN400" i="1"/>
  <c r="AO399" i="1"/>
  <c r="AN399" i="1"/>
  <c r="AO398" i="1"/>
  <c r="AN398" i="1"/>
  <c r="AN379" i="1"/>
  <c r="AN378" i="1"/>
  <c r="AN377" i="1"/>
  <c r="AN376" i="1"/>
  <c r="AN375" i="1"/>
  <c r="AN374" i="1"/>
  <c r="AN373" i="1"/>
  <c r="AN372" i="1"/>
  <c r="AN371" i="1"/>
  <c r="AN370" i="1"/>
  <c r="AN369" i="1"/>
  <c r="AN368" i="1"/>
  <c r="AN367" i="1"/>
  <c r="AN366" i="1"/>
  <c r="AN365" i="1"/>
  <c r="AO364" i="1"/>
  <c r="AN364" i="1"/>
  <c r="AO363" i="1"/>
  <c r="AN363" i="1"/>
  <c r="AN344" i="1"/>
  <c r="AN343" i="1"/>
  <c r="AN342" i="1"/>
  <c r="AN341" i="1"/>
  <c r="AN340" i="1"/>
  <c r="AN339" i="1"/>
  <c r="AN338" i="1"/>
  <c r="AN337" i="1"/>
  <c r="AN336" i="1"/>
  <c r="AN335" i="1"/>
  <c r="AN334" i="1"/>
  <c r="AN333" i="1"/>
  <c r="AN332" i="1"/>
  <c r="AN331" i="1"/>
  <c r="AN330" i="1"/>
  <c r="AO329" i="1"/>
  <c r="AN329" i="1"/>
  <c r="AO328" i="1"/>
  <c r="AN328" i="1"/>
  <c r="AN309" i="1"/>
  <c r="AN308" i="1"/>
  <c r="AN307" i="1"/>
  <c r="AN306" i="1"/>
  <c r="AN305" i="1"/>
  <c r="AN304" i="1"/>
  <c r="AN303" i="1"/>
  <c r="AN302" i="1"/>
  <c r="AN301" i="1"/>
  <c r="AN300" i="1"/>
  <c r="AN299" i="1"/>
  <c r="AN298" i="1"/>
  <c r="AN297" i="1"/>
  <c r="AN296" i="1"/>
  <c r="AN295" i="1"/>
  <c r="AO294" i="1"/>
  <c r="AN294" i="1"/>
  <c r="AO293" i="1"/>
  <c r="AN293" i="1"/>
  <c r="AN274" i="1"/>
  <c r="AN273" i="1"/>
  <c r="AN272" i="1"/>
  <c r="AN271" i="1"/>
  <c r="AN270" i="1"/>
  <c r="AN269" i="1"/>
  <c r="AN268" i="1"/>
  <c r="AN267" i="1"/>
  <c r="AN266" i="1"/>
  <c r="AN265" i="1"/>
  <c r="AN264" i="1"/>
  <c r="AN263" i="1"/>
  <c r="AN262" i="1"/>
  <c r="AN261" i="1"/>
  <c r="AN260" i="1"/>
  <c r="AO259" i="1"/>
  <c r="AN259" i="1"/>
  <c r="AO258" i="1"/>
  <c r="AN258" i="1"/>
  <c r="AN239" i="1"/>
  <c r="AN238" i="1"/>
  <c r="AN237" i="1"/>
  <c r="AN236" i="1"/>
  <c r="AN235" i="1"/>
  <c r="AN234" i="1"/>
  <c r="AN233" i="1"/>
  <c r="AN232" i="1"/>
  <c r="AN231" i="1"/>
  <c r="AN230" i="1"/>
  <c r="AN229" i="1"/>
  <c r="AN228" i="1"/>
  <c r="AN227" i="1"/>
  <c r="AN226" i="1"/>
  <c r="AN225" i="1"/>
  <c r="AO224" i="1"/>
  <c r="AN224" i="1"/>
  <c r="AO223" i="1"/>
  <c r="AN223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O189" i="1"/>
  <c r="AN189" i="1"/>
  <c r="AO188" i="1"/>
  <c r="AN188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O154" i="1"/>
  <c r="AN154" i="1"/>
  <c r="AO153" i="1"/>
  <c r="AN153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O119" i="1"/>
  <c r="AN119" i="1"/>
  <c r="AO118" i="1"/>
  <c r="AN118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O84" i="1"/>
  <c r="AN84" i="1"/>
  <c r="AO83" i="1"/>
  <c r="AN83" i="1"/>
  <c r="T40" i="1"/>
  <c r="T38" i="1"/>
  <c r="D40" i="1"/>
  <c r="D38" i="1"/>
  <c r="K36" i="1"/>
  <c r="J36" i="1"/>
  <c r="I36" i="1"/>
  <c r="H36" i="1"/>
  <c r="G36" i="1"/>
  <c r="F36" i="1"/>
  <c r="E36" i="1"/>
  <c r="F34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O49" i="1"/>
  <c r="AN49" i="1"/>
  <c r="AO48" i="1"/>
  <c r="AN48" i="1"/>
  <c r="D101" i="1" l="1"/>
  <c r="D117" i="1" s="1"/>
  <c r="C117" i="1"/>
  <c r="C136" i="1" s="1"/>
  <c r="A100" i="1"/>
  <c r="A101" i="1" s="1"/>
  <c r="A117" i="1" s="1"/>
  <c r="AN14" i="1"/>
  <c r="AO14" i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47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82" i="1" s="1"/>
  <c r="AO85" i="1" s="1"/>
  <c r="AO86" i="1" s="1"/>
  <c r="AO87" i="1" s="1"/>
  <c r="AO88" i="1" s="1"/>
  <c r="AO89" i="1" s="1"/>
  <c r="AO90" i="1" s="1"/>
  <c r="AO91" i="1" s="1"/>
  <c r="AO92" i="1" s="1"/>
  <c r="AO93" i="1" s="1"/>
  <c r="AO94" i="1" s="1"/>
  <c r="AO95" i="1" s="1"/>
  <c r="AO96" i="1" s="1"/>
  <c r="AO97" i="1" s="1"/>
  <c r="AO98" i="1" s="1"/>
  <c r="AO99" i="1" s="1"/>
  <c r="AO117" i="1" s="1"/>
  <c r="AO120" i="1" s="1"/>
  <c r="AO121" i="1" s="1"/>
  <c r="AO122" i="1" s="1"/>
  <c r="AO123" i="1" s="1"/>
  <c r="AO124" i="1" s="1"/>
  <c r="AO125" i="1" s="1"/>
  <c r="AO126" i="1" s="1"/>
  <c r="AO127" i="1" s="1"/>
  <c r="AO128" i="1" s="1"/>
  <c r="AO129" i="1" s="1"/>
  <c r="AO130" i="1" s="1"/>
  <c r="AO131" i="1" s="1"/>
  <c r="AO132" i="1" s="1"/>
  <c r="AO133" i="1" s="1"/>
  <c r="AO134" i="1" s="1"/>
  <c r="AO152" i="1" s="1"/>
  <c r="AO155" i="1" s="1"/>
  <c r="AO156" i="1" s="1"/>
  <c r="AO157" i="1" s="1"/>
  <c r="AO158" i="1" s="1"/>
  <c r="AO159" i="1" s="1"/>
  <c r="AO160" i="1" s="1"/>
  <c r="AO161" i="1" s="1"/>
  <c r="AO162" i="1" s="1"/>
  <c r="AO163" i="1" s="1"/>
  <c r="AO164" i="1" s="1"/>
  <c r="AO165" i="1" s="1"/>
  <c r="AO166" i="1" s="1"/>
  <c r="AO167" i="1" s="1"/>
  <c r="AO168" i="1" s="1"/>
  <c r="AO169" i="1" s="1"/>
  <c r="AO187" i="1" s="1"/>
  <c r="AO190" i="1" s="1"/>
  <c r="AO191" i="1" s="1"/>
  <c r="AO192" i="1" s="1"/>
  <c r="AO193" i="1" s="1"/>
  <c r="AO194" i="1" s="1"/>
  <c r="AO195" i="1" s="1"/>
  <c r="AO196" i="1" s="1"/>
  <c r="AO197" i="1" s="1"/>
  <c r="AO198" i="1" s="1"/>
  <c r="AO199" i="1" s="1"/>
  <c r="AO200" i="1" s="1"/>
  <c r="AO201" i="1" s="1"/>
  <c r="AO202" i="1" s="1"/>
  <c r="AO203" i="1" s="1"/>
  <c r="AO204" i="1" s="1"/>
  <c r="AO222" i="1" s="1"/>
  <c r="AO225" i="1" s="1"/>
  <c r="AO226" i="1" s="1"/>
  <c r="AO227" i="1" s="1"/>
  <c r="AO228" i="1" s="1"/>
  <c r="AO229" i="1" s="1"/>
  <c r="AO230" i="1" s="1"/>
  <c r="AO231" i="1" s="1"/>
  <c r="AO232" i="1" s="1"/>
  <c r="AO233" i="1" s="1"/>
  <c r="AO234" i="1" s="1"/>
  <c r="AO235" i="1" s="1"/>
  <c r="AO236" i="1" s="1"/>
  <c r="AO237" i="1" s="1"/>
  <c r="AO238" i="1" s="1"/>
  <c r="AO239" i="1" s="1"/>
  <c r="AO257" i="1" s="1"/>
  <c r="AO260" i="1" s="1"/>
  <c r="AO261" i="1" s="1"/>
  <c r="AO262" i="1" s="1"/>
  <c r="AO263" i="1" s="1"/>
  <c r="AO264" i="1" s="1"/>
  <c r="AO265" i="1" s="1"/>
  <c r="AO266" i="1" s="1"/>
  <c r="AO267" i="1" s="1"/>
  <c r="AO268" i="1" s="1"/>
  <c r="AO269" i="1" s="1"/>
  <c r="AO270" i="1" s="1"/>
  <c r="AO271" i="1" s="1"/>
  <c r="AO272" i="1" s="1"/>
  <c r="AO273" i="1" s="1"/>
  <c r="AO274" i="1" s="1"/>
  <c r="AO292" i="1" s="1"/>
  <c r="AO295" i="1" s="1"/>
  <c r="AO296" i="1" s="1"/>
  <c r="AO297" i="1" s="1"/>
  <c r="AO298" i="1" s="1"/>
  <c r="AO299" i="1" s="1"/>
  <c r="AO300" i="1" s="1"/>
  <c r="AO301" i="1" s="1"/>
  <c r="AO302" i="1" s="1"/>
  <c r="AO303" i="1" s="1"/>
  <c r="AO304" i="1" s="1"/>
  <c r="AO305" i="1" s="1"/>
  <c r="AO306" i="1" s="1"/>
  <c r="AO307" i="1" s="1"/>
  <c r="AO308" i="1" s="1"/>
  <c r="AO309" i="1" s="1"/>
  <c r="AO327" i="1" s="1"/>
  <c r="AO330" i="1" s="1"/>
  <c r="AO331" i="1" s="1"/>
  <c r="AO332" i="1" s="1"/>
  <c r="AO333" i="1" s="1"/>
  <c r="AO334" i="1" s="1"/>
  <c r="AO335" i="1" s="1"/>
  <c r="AO336" i="1" s="1"/>
  <c r="AO337" i="1" s="1"/>
  <c r="AO338" i="1" s="1"/>
  <c r="AO339" i="1" s="1"/>
  <c r="AO340" i="1" s="1"/>
  <c r="AO341" i="1" s="1"/>
  <c r="AO342" i="1" s="1"/>
  <c r="AO343" i="1" s="1"/>
  <c r="AO344" i="1" s="1"/>
  <c r="AO362" i="1" s="1"/>
  <c r="AO365" i="1" s="1"/>
  <c r="AO366" i="1" s="1"/>
  <c r="AO367" i="1" s="1"/>
  <c r="AO368" i="1" s="1"/>
  <c r="AO369" i="1" s="1"/>
  <c r="AO370" i="1" s="1"/>
  <c r="AO371" i="1" s="1"/>
  <c r="AO372" i="1" s="1"/>
  <c r="AO373" i="1" s="1"/>
  <c r="AO374" i="1" s="1"/>
  <c r="AO375" i="1" s="1"/>
  <c r="AO376" i="1" s="1"/>
  <c r="AO377" i="1" s="1"/>
  <c r="AO378" i="1" s="1"/>
  <c r="AO379" i="1" s="1"/>
  <c r="AO397" i="1" s="1"/>
  <c r="AO400" i="1" s="1"/>
  <c r="AO401" i="1" s="1"/>
  <c r="AO402" i="1" s="1"/>
  <c r="AO403" i="1" s="1"/>
  <c r="AO404" i="1" s="1"/>
  <c r="AO405" i="1" s="1"/>
  <c r="AO406" i="1" s="1"/>
  <c r="AO407" i="1" s="1"/>
  <c r="AO408" i="1" s="1"/>
  <c r="AO409" i="1" s="1"/>
  <c r="AO410" i="1" s="1"/>
  <c r="AO411" i="1" s="1"/>
  <c r="AO412" i="1" s="1"/>
  <c r="AO413" i="1" s="1"/>
  <c r="AO414" i="1" s="1"/>
  <c r="AO432" i="1" s="1"/>
  <c r="AO435" i="1" s="1"/>
  <c r="AO436" i="1" s="1"/>
  <c r="AO437" i="1" s="1"/>
  <c r="AO438" i="1" s="1"/>
  <c r="AO439" i="1" s="1"/>
  <c r="AO440" i="1" s="1"/>
  <c r="AO441" i="1" s="1"/>
  <c r="AO442" i="1" s="1"/>
  <c r="AO443" i="1" s="1"/>
  <c r="AO444" i="1" s="1"/>
  <c r="AO445" i="1" s="1"/>
  <c r="AO446" i="1" s="1"/>
  <c r="AO447" i="1" s="1"/>
  <c r="AO448" i="1" s="1"/>
  <c r="AO449" i="1" s="1"/>
  <c r="AO467" i="1" s="1"/>
  <c r="AO470" i="1" s="1"/>
  <c r="AO471" i="1" s="1"/>
  <c r="AO472" i="1" s="1"/>
  <c r="AO473" i="1" s="1"/>
  <c r="AO474" i="1" s="1"/>
  <c r="AO475" i="1" s="1"/>
  <c r="AO476" i="1" s="1"/>
  <c r="AO477" i="1" s="1"/>
  <c r="AO478" i="1" s="1"/>
  <c r="AO479" i="1" s="1"/>
  <c r="AO480" i="1" s="1"/>
  <c r="AO481" i="1" s="1"/>
  <c r="AO482" i="1" s="1"/>
  <c r="AO483" i="1" s="1"/>
  <c r="AO484" i="1" s="1"/>
  <c r="AO502" i="1" s="1"/>
  <c r="AO505" i="1" s="1"/>
  <c r="AO506" i="1" s="1"/>
  <c r="AO507" i="1" s="1"/>
  <c r="AO508" i="1" s="1"/>
  <c r="AO509" i="1" s="1"/>
  <c r="AO510" i="1" s="1"/>
  <c r="AO511" i="1" s="1"/>
  <c r="AO512" i="1" s="1"/>
  <c r="AO513" i="1" s="1"/>
  <c r="AO514" i="1" s="1"/>
  <c r="AO515" i="1" s="1"/>
  <c r="AO516" i="1" s="1"/>
  <c r="AO517" i="1" s="1"/>
  <c r="AO518" i="1" s="1"/>
  <c r="AO519" i="1" s="1"/>
  <c r="AO537" i="1" s="1"/>
  <c r="AO540" i="1" s="1"/>
  <c r="AO541" i="1" s="1"/>
  <c r="AO542" i="1" s="1"/>
  <c r="AO543" i="1" s="1"/>
  <c r="AO544" i="1" s="1"/>
  <c r="AO545" i="1" s="1"/>
  <c r="AO546" i="1" s="1"/>
  <c r="AO547" i="1" s="1"/>
  <c r="AO548" i="1" s="1"/>
  <c r="AO549" i="1" s="1"/>
  <c r="AO550" i="1" s="1"/>
  <c r="AO551" i="1" s="1"/>
  <c r="AO552" i="1" s="1"/>
  <c r="AO553" i="1" s="1"/>
  <c r="AO554" i="1" s="1"/>
  <c r="AO572" i="1" s="1"/>
  <c r="AO575" i="1" s="1"/>
  <c r="AO576" i="1" s="1"/>
  <c r="AO577" i="1" s="1"/>
  <c r="AO578" i="1" s="1"/>
  <c r="AO579" i="1" s="1"/>
  <c r="AO580" i="1" s="1"/>
  <c r="AO581" i="1" s="1"/>
  <c r="AO582" i="1" s="1"/>
  <c r="AO583" i="1" s="1"/>
  <c r="AO584" i="1" s="1"/>
  <c r="AO585" i="1" s="1"/>
  <c r="AO586" i="1" s="1"/>
  <c r="AO587" i="1" s="1"/>
  <c r="AO588" i="1" s="1"/>
  <c r="AO589" i="1" s="1"/>
  <c r="AO607" i="1" s="1"/>
  <c r="AO610" i="1" s="1"/>
  <c r="AO611" i="1" s="1"/>
  <c r="AO612" i="1" s="1"/>
  <c r="AO613" i="1" s="1"/>
  <c r="AO614" i="1" s="1"/>
  <c r="AO615" i="1" s="1"/>
  <c r="AO616" i="1" s="1"/>
  <c r="AO617" i="1" s="1"/>
  <c r="AO618" i="1" s="1"/>
  <c r="AO619" i="1" s="1"/>
  <c r="AO620" i="1" s="1"/>
  <c r="AO621" i="1" s="1"/>
  <c r="AO622" i="1" s="1"/>
  <c r="AO623" i="1" s="1"/>
  <c r="AO624" i="1" s="1"/>
  <c r="AO642" i="1" s="1"/>
  <c r="AO645" i="1" s="1"/>
  <c r="AO646" i="1" s="1"/>
  <c r="AO647" i="1" s="1"/>
  <c r="AO648" i="1" s="1"/>
  <c r="AO649" i="1" s="1"/>
  <c r="AO650" i="1" s="1"/>
  <c r="AO651" i="1" s="1"/>
  <c r="AO652" i="1" s="1"/>
  <c r="AO653" i="1" s="1"/>
  <c r="AO654" i="1" s="1"/>
  <c r="AO655" i="1" s="1"/>
  <c r="AO656" i="1" s="1"/>
  <c r="AO657" i="1" s="1"/>
  <c r="AO658" i="1" s="1"/>
  <c r="AO659" i="1" s="1"/>
  <c r="AO677" i="1" s="1"/>
  <c r="AO680" i="1" s="1"/>
  <c r="AO681" i="1" s="1"/>
  <c r="AO682" i="1" s="1"/>
  <c r="AO683" i="1" s="1"/>
  <c r="AO684" i="1" s="1"/>
  <c r="AO685" i="1" s="1"/>
  <c r="AO686" i="1" s="1"/>
  <c r="AO687" i="1" s="1"/>
  <c r="AO688" i="1" s="1"/>
  <c r="AO689" i="1" s="1"/>
  <c r="AO690" i="1" s="1"/>
  <c r="AO691" i="1" s="1"/>
  <c r="AO692" i="1" s="1"/>
  <c r="AO693" i="1" s="1"/>
  <c r="AO694" i="1" s="1"/>
  <c r="AO712" i="1" s="1"/>
  <c r="AO715" i="1" s="1"/>
  <c r="AO716" i="1" s="1"/>
  <c r="AO717" i="1" s="1"/>
  <c r="AO718" i="1" s="1"/>
  <c r="AO719" i="1" s="1"/>
  <c r="AO720" i="1" s="1"/>
  <c r="AO721" i="1" s="1"/>
  <c r="AO722" i="1" s="1"/>
  <c r="AO723" i="1" s="1"/>
  <c r="AO724" i="1" s="1"/>
  <c r="AO725" i="1" s="1"/>
  <c r="AO726" i="1" s="1"/>
  <c r="AO727" i="1" s="1"/>
  <c r="AO728" i="1" s="1"/>
  <c r="AO729" i="1" s="1"/>
  <c r="AO747" i="1" s="1"/>
  <c r="AO750" i="1" s="1"/>
  <c r="AO751" i="1" s="1"/>
  <c r="AO752" i="1" s="1"/>
  <c r="AO753" i="1" s="1"/>
  <c r="AO754" i="1" s="1"/>
  <c r="AO755" i="1" s="1"/>
  <c r="AO756" i="1" s="1"/>
  <c r="AO757" i="1" s="1"/>
  <c r="AO758" i="1" s="1"/>
  <c r="AO759" i="1" s="1"/>
  <c r="AO760" i="1" s="1"/>
  <c r="AO761" i="1" s="1"/>
  <c r="AO762" i="1" s="1"/>
  <c r="AO763" i="1" s="1"/>
  <c r="AO764" i="1" s="1"/>
  <c r="AO782" i="1" s="1"/>
  <c r="AO785" i="1" s="1"/>
  <c r="AO786" i="1" s="1"/>
  <c r="AO787" i="1" s="1"/>
  <c r="AO788" i="1" s="1"/>
  <c r="AO789" i="1" s="1"/>
  <c r="AO790" i="1" s="1"/>
  <c r="AO791" i="1" s="1"/>
  <c r="AO792" i="1" s="1"/>
  <c r="AO793" i="1" s="1"/>
  <c r="AO794" i="1" s="1"/>
  <c r="AO795" i="1" s="1"/>
  <c r="AO796" i="1" s="1"/>
  <c r="AO797" i="1" s="1"/>
  <c r="AO798" i="1" s="1"/>
  <c r="AO799" i="1" s="1"/>
  <c r="AO817" i="1" s="1"/>
  <c r="AO820" i="1" s="1"/>
  <c r="AO821" i="1" s="1"/>
  <c r="AO822" i="1" s="1"/>
  <c r="AO823" i="1" s="1"/>
  <c r="AO824" i="1" s="1"/>
  <c r="AO825" i="1" s="1"/>
  <c r="AO826" i="1" s="1"/>
  <c r="AO827" i="1" s="1"/>
  <c r="AO828" i="1" s="1"/>
  <c r="AO829" i="1" s="1"/>
  <c r="AO830" i="1" s="1"/>
  <c r="AO831" i="1" s="1"/>
  <c r="AO832" i="1" s="1"/>
  <c r="AO833" i="1" s="1"/>
  <c r="AO834" i="1" s="1"/>
  <c r="AO852" i="1" s="1"/>
  <c r="AO855" i="1" s="1"/>
  <c r="AO856" i="1" s="1"/>
  <c r="AO857" i="1" s="1"/>
  <c r="AO858" i="1" s="1"/>
  <c r="AO859" i="1" s="1"/>
  <c r="AO860" i="1" s="1"/>
  <c r="AO861" i="1" s="1"/>
  <c r="AO862" i="1" s="1"/>
  <c r="AO863" i="1" s="1"/>
  <c r="AO864" i="1" s="1"/>
  <c r="AO865" i="1" s="1"/>
  <c r="AO866" i="1" s="1"/>
  <c r="AO867" i="1" s="1"/>
  <c r="AO868" i="1" s="1"/>
  <c r="AO869" i="1" s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D136" i="1" l="1"/>
  <c r="D152" i="1" s="1"/>
  <c r="C152" i="1"/>
  <c r="C171" i="1" s="1"/>
  <c r="A135" i="1"/>
  <c r="A136" i="1" s="1"/>
  <c r="A152" i="1" s="1"/>
  <c r="D171" i="1" l="1"/>
  <c r="D187" i="1" s="1"/>
  <c r="C187" i="1"/>
  <c r="C206" i="1" s="1"/>
  <c r="A170" i="1"/>
  <c r="A171" i="1" s="1"/>
  <c r="A187" i="1" s="1"/>
  <c r="D206" i="1" l="1"/>
  <c r="D222" i="1" s="1"/>
  <c r="C222" i="1"/>
  <c r="C241" i="1" s="1"/>
  <c r="A205" i="1"/>
  <c r="A206" i="1" s="1"/>
  <c r="A222" i="1" s="1"/>
  <c r="D241" i="1" l="1"/>
  <c r="D257" i="1" s="1"/>
  <c r="C257" i="1"/>
  <c r="C276" i="1" s="1"/>
  <c r="A240" i="1"/>
  <c r="A241" i="1" s="1"/>
  <c r="A257" i="1" s="1"/>
  <c r="D276" i="1" l="1"/>
  <c r="D292" i="1" s="1"/>
  <c r="C292" i="1"/>
  <c r="C311" i="1" s="1"/>
  <c r="A275" i="1"/>
  <c r="A276" i="1" s="1"/>
  <c r="A292" i="1" s="1"/>
  <c r="D311" i="1" l="1"/>
  <c r="D327" i="1" s="1"/>
  <c r="C327" i="1"/>
  <c r="C346" i="1" s="1"/>
  <c r="A310" i="1"/>
  <c r="A311" i="1" s="1"/>
  <c r="A327" i="1" s="1"/>
  <c r="D346" i="1" l="1"/>
  <c r="D362" i="1" s="1"/>
  <c r="C362" i="1"/>
  <c r="C381" i="1" s="1"/>
  <c r="A345" i="1"/>
  <c r="A346" i="1" s="1"/>
  <c r="A362" i="1" s="1"/>
  <c r="D381" i="1" l="1"/>
  <c r="D397" i="1" s="1"/>
  <c r="C397" i="1"/>
  <c r="C416" i="1" s="1"/>
  <c r="A380" i="1"/>
  <c r="A381" i="1" s="1"/>
  <c r="A397" i="1" s="1"/>
  <c r="D416" i="1" l="1"/>
  <c r="D432" i="1" s="1"/>
  <c r="C432" i="1"/>
  <c r="C451" i="1" s="1"/>
  <c r="A415" i="1"/>
  <c r="A416" i="1" s="1"/>
  <c r="A432" i="1" s="1"/>
  <c r="D451" i="1" l="1"/>
  <c r="D467" i="1" s="1"/>
  <c r="C467" i="1"/>
  <c r="C486" i="1" s="1"/>
  <c r="A450" i="1"/>
  <c r="A451" i="1" s="1"/>
  <c r="A467" i="1" s="1"/>
  <c r="D486" i="1" l="1"/>
  <c r="D502" i="1" s="1"/>
  <c r="C502" i="1"/>
  <c r="C521" i="1" s="1"/>
  <c r="A485" i="1"/>
  <c r="A486" i="1" s="1"/>
  <c r="A502" i="1" s="1"/>
  <c r="D521" i="1" l="1"/>
  <c r="D537" i="1" s="1"/>
  <c r="C537" i="1"/>
  <c r="C556" i="1" s="1"/>
  <c r="A520" i="1"/>
  <c r="A521" i="1" s="1"/>
  <c r="A537" i="1" s="1"/>
  <c r="D556" i="1" l="1"/>
  <c r="D572" i="1" s="1"/>
  <c r="C572" i="1"/>
  <c r="C591" i="1" s="1"/>
  <c r="A555" i="1"/>
  <c r="A556" i="1" s="1"/>
  <c r="A572" i="1" s="1"/>
  <c r="D591" i="1" l="1"/>
  <c r="D607" i="1" s="1"/>
  <c r="C607" i="1"/>
  <c r="C626" i="1" s="1"/>
  <c r="A590" i="1"/>
  <c r="A591" i="1" s="1"/>
  <c r="A607" i="1" s="1"/>
  <c r="D626" i="1" l="1"/>
  <c r="D642" i="1" s="1"/>
  <c r="C642" i="1"/>
  <c r="C661" i="1" s="1"/>
  <c r="A625" i="1"/>
  <c r="A626" i="1" s="1"/>
  <c r="A642" i="1" s="1"/>
  <c r="D661" i="1" l="1"/>
  <c r="D677" i="1" s="1"/>
  <c r="C677" i="1"/>
  <c r="C696" i="1" s="1"/>
  <c r="A660" i="1"/>
  <c r="A661" i="1" s="1"/>
  <c r="A677" i="1" s="1"/>
  <c r="D696" i="1" l="1"/>
  <c r="D712" i="1" s="1"/>
  <c r="C712" i="1"/>
  <c r="C731" i="1" s="1"/>
  <c r="A695" i="1"/>
  <c r="A696" i="1" s="1"/>
  <c r="A712" i="1" s="1"/>
  <c r="D731" i="1" l="1"/>
  <c r="D747" i="1" s="1"/>
  <c r="C747" i="1"/>
  <c r="C766" i="1" s="1"/>
  <c r="A730" i="1"/>
  <c r="A731" i="1" s="1"/>
  <c r="A747" i="1" s="1"/>
  <c r="D766" i="1" l="1"/>
  <c r="D782" i="1" s="1"/>
  <c r="C782" i="1"/>
  <c r="C801" i="1" s="1"/>
  <c r="A765" i="1"/>
  <c r="A766" i="1" s="1"/>
  <c r="A782" i="1" s="1"/>
  <c r="D801" i="1" l="1"/>
  <c r="D817" i="1" s="1"/>
  <c r="C817" i="1"/>
  <c r="C836" i="1" s="1"/>
  <c r="A800" i="1"/>
  <c r="A801" i="1" s="1"/>
  <c r="A817" i="1" s="1"/>
  <c r="D836" i="1" l="1"/>
  <c r="D852" i="1" s="1"/>
  <c r="D871" i="1" s="1"/>
  <c r="C852" i="1"/>
  <c r="C871" i="1" s="1"/>
  <c r="A835" i="1"/>
  <c r="A836" i="1" s="1"/>
  <c r="A852" i="1" s="1"/>
  <c r="A870" i="1" l="1"/>
  <c r="A871" i="1" s="1"/>
</calcChain>
</file>

<file path=xl/sharedStrings.xml><?xml version="1.0" encoding="utf-8"?>
<sst xmlns="http://schemas.openxmlformats.org/spreadsheetml/2006/main" count="1583" uniqueCount="90">
  <si>
    <t>Betoniertagebuch</t>
  </si>
  <si>
    <t>Druckfestigkeit, Expositionsklassen        (gem. Lieferschein):</t>
  </si>
  <si>
    <t>TB-Lieferwerk</t>
  </si>
  <si>
    <t>Firma, Niederlassung</t>
  </si>
  <si>
    <t>Bauleiter</t>
  </si>
  <si>
    <t>Blatt</t>
  </si>
  <si>
    <t>Datum</t>
  </si>
  <si>
    <t>TB-               Liefer-             schein-Nr.</t>
  </si>
  <si>
    <t>Beton-menge</t>
  </si>
  <si>
    <t>Geprüfte Werte</t>
  </si>
  <si>
    <t>Bauabschnitt, Bauteil</t>
  </si>
  <si>
    <t>Betonier-
vorgang</t>
  </si>
  <si>
    <t>Temperatur</t>
  </si>
  <si>
    <t>Witterung</t>
  </si>
  <si>
    <t>Ausrüsten/           Ausschalen</t>
  </si>
  <si>
    <t>Probekörper-Nr.</t>
  </si>
  <si>
    <t>LP</t>
  </si>
  <si>
    <t>Beginn/
Ende</t>
  </si>
  <si>
    <t>Ende</t>
  </si>
  <si>
    <t>Luft</t>
  </si>
  <si>
    <t>Dauer</t>
  </si>
  <si>
    <t xml:space="preserve">Max. </t>
  </si>
  <si>
    <t>Min.</t>
  </si>
  <si>
    <t>-</t>
  </si>
  <si>
    <t>m³</t>
  </si>
  <si>
    <t>mm</t>
  </si>
  <si>
    <t>Uhr</t>
  </si>
  <si>
    <t>°C</t>
  </si>
  <si>
    <t>Tage</t>
  </si>
  <si>
    <t>Gesamt</t>
  </si>
  <si>
    <t>Summe Seite 1</t>
  </si>
  <si>
    <t>Übertrag</t>
  </si>
  <si>
    <t>Baustellenanschrift</t>
  </si>
  <si>
    <t>Anzahl</t>
  </si>
  <si>
    <r>
      <t xml:space="preserve">Art </t>
    </r>
    <r>
      <rPr>
        <b/>
        <vertAlign val="superscript"/>
        <sz val="9"/>
        <rFont val="Arial Narrow"/>
        <family val="2"/>
      </rPr>
      <t>2)</t>
    </r>
  </si>
  <si>
    <r>
      <t xml:space="preserve">Tempe-
ratur </t>
    </r>
    <r>
      <rPr>
        <b/>
        <vertAlign val="superscript"/>
        <sz val="9"/>
        <rFont val="Arial Narrow"/>
        <family val="2"/>
      </rPr>
      <t>2)</t>
    </r>
  </si>
  <si>
    <r>
      <t>t</t>
    </r>
    <r>
      <rPr>
        <vertAlign val="subscript"/>
        <sz val="9"/>
        <rFont val="Arial Narrow"/>
        <family val="2"/>
      </rPr>
      <t>B</t>
    </r>
  </si>
  <si>
    <t>t</t>
  </si>
  <si>
    <t>Nachbehandlung</t>
  </si>
  <si>
    <t>Ausbreit-maß</t>
  </si>
  <si>
    <t>Beton-/Sorten-Nr.</t>
  </si>
  <si>
    <t>30/37</t>
  </si>
  <si>
    <t>25/30</t>
  </si>
  <si>
    <t>35/45</t>
  </si>
  <si>
    <t>40/50</t>
  </si>
  <si>
    <t>45/55</t>
  </si>
  <si>
    <t>50/60</t>
  </si>
  <si>
    <t>55/67</t>
  </si>
  <si>
    <t>60/75</t>
  </si>
  <si>
    <t>70/85</t>
  </si>
  <si>
    <t>80/95</t>
  </si>
  <si>
    <t>C</t>
  </si>
  <si>
    <t>W0</t>
  </si>
  <si>
    <t>WF</t>
  </si>
  <si>
    <t>WA</t>
  </si>
  <si>
    <t>WS</t>
  </si>
  <si>
    <t>XC1</t>
  </si>
  <si>
    <t>XC2/3</t>
  </si>
  <si>
    <t>XC4</t>
  </si>
  <si>
    <t>XD1</t>
  </si>
  <si>
    <t>XD2</t>
  </si>
  <si>
    <t>XD3</t>
  </si>
  <si>
    <t>XS1</t>
  </si>
  <si>
    <t>XS2</t>
  </si>
  <si>
    <t>XS3</t>
  </si>
  <si>
    <t>XF1</t>
  </si>
  <si>
    <t>XF2</t>
  </si>
  <si>
    <t>XF3</t>
  </si>
  <si>
    <t>XF4</t>
  </si>
  <si>
    <t>XA1</t>
  </si>
  <si>
    <t>XA2</t>
  </si>
  <si>
    <t>XA3</t>
  </si>
  <si>
    <t>XM1</t>
  </si>
  <si>
    <t>XM2</t>
  </si>
  <si>
    <t>XM3</t>
  </si>
  <si>
    <r>
      <t>2)</t>
    </r>
    <r>
      <rPr>
        <sz val="8"/>
        <rFont val="Arial Narrow"/>
        <family val="2"/>
      </rPr>
      <t xml:space="preserve"> W - Unter Wasser setzen; D - Dämm-Matten; J - Jute; WB - Dauerberieselung mit Wasser; S - Belassen in der Schalung; F - PE-Folien; C - Curing; B - Beheizen; OS - Beschichten mit OS; X - Sonstige (mit Erläuterung)</t>
    </r>
  </si>
  <si>
    <t>Probekörper</t>
  </si>
  <si>
    <t>Summe Seite</t>
  </si>
  <si>
    <r>
      <t xml:space="preserve">1) </t>
    </r>
    <r>
      <rPr>
        <sz val="8"/>
        <rFont val="Arial Narrow"/>
        <family val="2"/>
      </rPr>
      <t>Frischbetontemperatur t</t>
    </r>
    <r>
      <rPr>
        <vertAlign val="subscript"/>
        <sz val="8"/>
        <rFont val="Arial Narrow"/>
        <family val="2"/>
      </rPr>
      <t xml:space="preserve">B </t>
    </r>
    <r>
      <rPr>
        <sz val="8"/>
        <rFont val="Arial Narrow"/>
        <family val="2"/>
      </rPr>
      <t xml:space="preserve">/ Oberflächentemperatur t des Betons zum Zeitpunkt des Ausrüstens bzw. Ausschalens  bzw. Lufttemperatur </t>
    </r>
  </si>
  <si>
    <r>
      <t xml:space="preserve">1) </t>
    </r>
    <r>
      <rPr>
        <sz val="8"/>
        <rFont val="Arial Narrow"/>
        <family val="2"/>
      </rPr>
      <t>Frischbetontemperatur t</t>
    </r>
    <r>
      <rPr>
        <vertAlign val="subscript"/>
        <sz val="8"/>
        <rFont val="Arial Narrow"/>
        <family val="2"/>
      </rPr>
      <t xml:space="preserve">B </t>
    </r>
    <r>
      <rPr>
        <sz val="8"/>
        <rFont val="Arial Narrow"/>
        <family val="2"/>
      </rPr>
      <t xml:space="preserve">/ Oberflächentemperatur t des Betons zum Zeitpunkt des Ausrüstens bzw. Ausschalens bzw. Lufttemperatur </t>
    </r>
  </si>
  <si>
    <r>
      <t>Temperatur</t>
    </r>
    <r>
      <rPr>
        <b/>
        <vertAlign val="superscript"/>
        <sz val="9"/>
        <rFont val="Arial Narrow"/>
        <family val="2"/>
      </rPr>
      <t>1)</t>
    </r>
  </si>
  <si>
    <r>
      <t>Beton</t>
    </r>
    <r>
      <rPr>
        <b/>
        <vertAlign val="superscript"/>
        <sz val="9"/>
        <rFont val="Arial Narrow"/>
        <family val="2"/>
      </rPr>
      <t xml:space="preserve">1)     </t>
    </r>
  </si>
  <si>
    <t>Vol.-%</t>
  </si>
  <si>
    <t>Vol-%</t>
  </si>
  <si>
    <t>Betonage vom</t>
  </si>
  <si>
    <t>Berlin/Brdbg.:</t>
  </si>
  <si>
    <t xml:space="preserve">Tel.: 03342 / 30 99-82, Fax:-84, dispo@barg-labor.de </t>
  </si>
  <si>
    <t>HH/Schl.-Holst.:</t>
  </si>
  <si>
    <t xml:space="preserve">Tel.: 04161 / 55 77-40, Fax:-41, dispo@barg-labor.de </t>
  </si>
  <si>
    <t>r-Wert (2d/28d) /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</si>
</sst>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;@"/>
    <numFmt numFmtId="166" formatCode="00&quot; °C&quot;"/>
  </numFmts>
  <fonts count="37" x14ac:knownFonts="1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sz val="9"/>
      <name val="Arial Narrow"/>
      <family val="2"/>
    </font>
    <font>
      <vertAlign val="subscript"/>
      <sz val="9"/>
      <name val="Arial Narrow"/>
      <family val="2"/>
    </font>
    <font>
      <vertAlign val="superscript"/>
      <sz val="8"/>
      <name val="Arial Narrow"/>
      <family val="2"/>
    </font>
    <font>
      <vertAlign val="subscript"/>
      <sz val="8"/>
      <name val="Arial Narrow"/>
      <family val="2"/>
    </font>
    <font>
      <b/>
      <sz val="12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8B8B"/>
        <bgColor indexed="31"/>
      </patternFill>
    </fill>
    <fill>
      <patternFill patternType="solid">
        <fgColor rgb="FFFF8B8B"/>
        <bgColor indexed="26"/>
      </patternFill>
    </fill>
    <fill>
      <patternFill patternType="solid">
        <fgColor rgb="FFFF8B8B"/>
        <bgColor indexed="64"/>
      </patternFill>
    </fill>
    <fill>
      <patternFill patternType="solid">
        <fgColor theme="0"/>
        <bgColor indexed="31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322">
    <xf numFmtId="0" fontId="0" fillId="0" borderId="0" xfId="0"/>
    <xf numFmtId="0" fontId="0" fillId="15" borderId="0" xfId="0" applyFill="1"/>
    <xf numFmtId="2" fontId="0" fillId="15" borderId="0" xfId="0" applyNumberFormat="1" applyFill="1"/>
    <xf numFmtId="0" fontId="0" fillId="15" borderId="0" xfId="0" applyFill="1" applyBorder="1"/>
    <xf numFmtId="0" fontId="17" fillId="15" borderId="0" xfId="0" applyFont="1" applyFill="1"/>
    <xf numFmtId="0" fontId="17" fillId="15" borderId="0" xfId="0" applyFont="1" applyFill="1" applyAlignment="1"/>
    <xf numFmtId="0" fontId="20" fillId="15" borderId="0" xfId="0" applyFont="1" applyFill="1" applyAlignment="1">
      <alignment horizontal="center" vertical="center"/>
    </xf>
    <xf numFmtId="0" fontId="21" fillId="15" borderId="0" xfId="0" applyFont="1" applyFill="1" applyAlignment="1">
      <alignment horizontal="center" vertical="top"/>
    </xf>
    <xf numFmtId="0" fontId="20" fillId="15" borderId="0" xfId="0" applyFont="1" applyFill="1" applyAlignment="1">
      <alignment horizontal="center" vertical="top"/>
    </xf>
    <xf numFmtId="0" fontId="21" fillId="15" borderId="0" xfId="0" applyFont="1" applyFill="1"/>
    <xf numFmtId="0" fontId="20" fillId="15" borderId="0" xfId="0" applyFont="1" applyFill="1"/>
    <xf numFmtId="0" fontId="22" fillId="15" borderId="0" xfId="0" applyFont="1" applyFill="1"/>
    <xf numFmtId="0" fontId="18" fillId="15" borderId="0" xfId="0" applyFont="1" applyFill="1"/>
    <xf numFmtId="0" fontId="0" fillId="15" borderId="0" xfId="0" applyFill="1" applyProtection="1"/>
    <xf numFmtId="0" fontId="17" fillId="15" borderId="0" xfId="0" applyFont="1" applyFill="1" applyProtection="1"/>
    <xf numFmtId="0" fontId="21" fillId="15" borderId="0" xfId="0" applyFont="1" applyFill="1" applyAlignment="1">
      <alignment horizontal="center" vertical="center"/>
    </xf>
    <xf numFmtId="1" fontId="21" fillId="15" borderId="0" xfId="0" applyNumberFormat="1" applyFont="1" applyFill="1" applyAlignment="1">
      <alignment horizontal="center" vertical="top"/>
    </xf>
    <xf numFmtId="0" fontId="25" fillId="15" borderId="0" xfId="0" applyFont="1" applyFill="1" applyAlignment="1">
      <alignment horizontal="left"/>
    </xf>
    <xf numFmtId="0" fontId="26" fillId="15" borderId="0" xfId="0" applyFont="1" applyFill="1"/>
    <xf numFmtId="2" fontId="26" fillId="15" borderId="0" xfId="0" applyNumberFormat="1" applyFont="1" applyFill="1"/>
    <xf numFmtId="164" fontId="26" fillId="15" borderId="0" xfId="0" applyNumberFormat="1" applyFont="1" applyFill="1"/>
    <xf numFmtId="2" fontId="26" fillId="15" borderId="0" xfId="0" applyNumberFormat="1" applyFont="1" applyFill="1" applyBorder="1" applyAlignment="1">
      <alignment horizontal="center"/>
    </xf>
    <xf numFmtId="0" fontId="26" fillId="15" borderId="0" xfId="0" applyFont="1" applyFill="1" applyBorder="1" applyAlignment="1">
      <alignment horizontal="right" wrapText="1"/>
    </xf>
    <xf numFmtId="0" fontId="27" fillId="15" borderId="10" xfId="0" applyFont="1" applyFill="1" applyBorder="1" applyAlignment="1">
      <alignment horizontal="center"/>
    </xf>
    <xf numFmtId="0" fontId="26" fillId="15" borderId="0" xfId="0" applyFont="1" applyFill="1" applyBorder="1"/>
    <xf numFmtId="2" fontId="26" fillId="15" borderId="0" xfId="0" applyNumberFormat="1" applyFont="1" applyFill="1" applyBorder="1"/>
    <xf numFmtId="0" fontId="26" fillId="15" borderId="0" xfId="0" applyFont="1" applyFill="1" applyBorder="1" applyAlignment="1">
      <alignment horizontal="center"/>
    </xf>
    <xf numFmtId="0" fontId="27" fillId="15" borderId="0" xfId="0" applyFont="1" applyFill="1" applyBorder="1" applyAlignment="1">
      <alignment horizontal="center"/>
    </xf>
    <xf numFmtId="0" fontId="26" fillId="15" borderId="0" xfId="0" applyFont="1" applyFill="1" applyBorder="1" applyAlignment="1">
      <alignment horizontal="right"/>
    </xf>
    <xf numFmtId="0" fontId="26" fillId="15" borderId="0" xfId="0" applyFont="1" applyFill="1" applyBorder="1" applyAlignment="1">
      <alignment horizontal="left"/>
    </xf>
    <xf numFmtId="0" fontId="27" fillId="15" borderId="10" xfId="0" applyFont="1" applyFill="1" applyBorder="1" applyAlignment="1">
      <alignment horizontal="left"/>
    </xf>
    <xf numFmtId="0" fontId="29" fillId="15" borderId="10" xfId="0" applyFont="1" applyFill="1" applyBorder="1"/>
    <xf numFmtId="0" fontId="26" fillId="15" borderId="10" xfId="0" applyFont="1" applyFill="1" applyBorder="1"/>
    <xf numFmtId="2" fontId="26" fillId="15" borderId="10" xfId="0" applyNumberFormat="1" applyFont="1" applyFill="1" applyBorder="1"/>
    <xf numFmtId="165" fontId="32" fillId="15" borderId="18" xfId="0" applyNumberFormat="1" applyFont="1" applyFill="1" applyBorder="1" applyAlignment="1" applyProtection="1">
      <alignment horizontal="center" vertical="top"/>
      <protection locked="0"/>
    </xf>
    <xf numFmtId="49" fontId="32" fillId="15" borderId="14" xfId="0" applyNumberFormat="1" applyFont="1" applyFill="1" applyBorder="1" applyAlignment="1" applyProtection="1">
      <alignment horizontal="center" vertical="top"/>
      <protection locked="0"/>
    </xf>
    <xf numFmtId="49" fontId="32" fillId="15" borderId="17" xfId="0" applyNumberFormat="1" applyFont="1" applyFill="1" applyBorder="1" applyAlignment="1" applyProtection="1">
      <alignment horizontal="center" vertical="top"/>
      <protection locked="0"/>
    </xf>
    <xf numFmtId="49" fontId="32" fillId="15" borderId="0" xfId="0" applyNumberFormat="1" applyFont="1" applyFill="1" applyAlignment="1" applyProtection="1">
      <alignment horizontal="center" vertical="top"/>
      <protection locked="0"/>
    </xf>
    <xf numFmtId="49" fontId="32" fillId="15" borderId="14" xfId="0" applyNumberFormat="1" applyFont="1" applyFill="1" applyBorder="1" applyAlignment="1" applyProtection="1">
      <alignment horizontal="center" vertical="top" wrapText="1"/>
      <protection locked="0"/>
    </xf>
    <xf numFmtId="166" fontId="32" fillId="15" borderId="14" xfId="0" applyNumberFormat="1" applyFont="1" applyFill="1" applyBorder="1" applyAlignment="1" applyProtection="1">
      <alignment horizontal="center" vertical="top"/>
      <protection locked="0"/>
    </xf>
    <xf numFmtId="0" fontId="32" fillId="15" borderId="14" xfId="0" applyFont="1" applyFill="1" applyBorder="1" applyAlignment="1" applyProtection="1">
      <alignment horizontal="center" vertical="top"/>
      <protection locked="0"/>
    </xf>
    <xf numFmtId="165" fontId="32" fillId="15" borderId="14" xfId="0" applyNumberFormat="1" applyFont="1" applyFill="1" applyBorder="1" applyAlignment="1" applyProtection="1">
      <alignment horizontal="center" vertical="top"/>
      <protection locked="0"/>
    </xf>
    <xf numFmtId="0" fontId="34" fillId="15" borderId="22" xfId="0" applyFont="1" applyFill="1" applyBorder="1" applyAlignment="1">
      <alignment horizontal="left"/>
    </xf>
    <xf numFmtId="0" fontId="28" fillId="15" borderId="12" xfId="0" applyFont="1" applyFill="1" applyBorder="1" applyAlignment="1">
      <alignment horizontal="left"/>
    </xf>
    <xf numFmtId="0" fontId="26" fillId="15" borderId="11" xfId="0" applyFont="1" applyFill="1" applyBorder="1"/>
    <xf numFmtId="0" fontId="34" fillId="15" borderId="0" xfId="0" applyFont="1" applyFill="1" applyBorder="1"/>
    <xf numFmtId="0" fontId="28" fillId="15" borderId="0" xfId="0" applyFont="1" applyFill="1" applyBorder="1" applyAlignment="1"/>
    <xf numFmtId="0" fontId="26" fillId="15" borderId="25" xfId="0" applyFont="1" applyFill="1" applyBorder="1" applyAlignment="1">
      <alignment horizontal="center"/>
    </xf>
    <xf numFmtId="49" fontId="32" fillId="15" borderId="12" xfId="0" applyNumberFormat="1" applyFont="1" applyFill="1" applyBorder="1" applyAlignment="1" applyProtection="1">
      <alignment horizontal="center" vertical="top" wrapText="1"/>
      <protection locked="0"/>
    </xf>
    <xf numFmtId="49" fontId="32" fillId="15" borderId="12" xfId="0" applyNumberFormat="1" applyFont="1" applyFill="1" applyBorder="1" applyAlignment="1" applyProtection="1">
      <alignment horizontal="center" vertical="top"/>
      <protection locked="0"/>
    </xf>
    <xf numFmtId="166" fontId="32" fillId="15" borderId="12" xfId="0" applyNumberFormat="1" applyFont="1" applyFill="1" applyBorder="1" applyAlignment="1" applyProtection="1">
      <alignment horizontal="center" vertical="top"/>
      <protection locked="0"/>
    </xf>
    <xf numFmtId="0" fontId="32" fillId="15" borderId="12" xfId="0" applyFont="1" applyFill="1" applyBorder="1" applyAlignment="1" applyProtection="1">
      <alignment horizontal="center" vertical="top"/>
      <protection locked="0"/>
    </xf>
    <xf numFmtId="49" fontId="32" fillId="15" borderId="15" xfId="0" applyNumberFormat="1" applyFont="1" applyFill="1" applyBorder="1" applyAlignment="1" applyProtection="1">
      <alignment horizontal="center" vertical="top"/>
      <protection locked="0"/>
    </xf>
    <xf numFmtId="0" fontId="36" fillId="15" borderId="28" xfId="0" applyFont="1" applyFill="1" applyBorder="1" applyAlignment="1" applyProtection="1">
      <alignment horizontal="center"/>
      <protection locked="0"/>
    </xf>
    <xf numFmtId="0" fontId="0" fillId="16" borderId="0" xfId="0" applyFill="1"/>
    <xf numFmtId="49" fontId="0" fillId="16" borderId="0" xfId="0" applyNumberFormat="1" applyFont="1" applyFill="1" applyBorder="1" applyAlignment="1"/>
    <xf numFmtId="0" fontId="0" fillId="17" borderId="0" xfId="0" applyFill="1"/>
    <xf numFmtId="0" fontId="20" fillId="17" borderId="0" xfId="0" applyFont="1" applyFill="1" applyAlignment="1">
      <alignment horizontal="center" vertical="center"/>
    </xf>
    <xf numFmtId="0" fontId="20" fillId="16" borderId="0" xfId="0" applyFont="1" applyFill="1" applyAlignment="1">
      <alignment horizontal="center" vertical="top"/>
    </xf>
    <xf numFmtId="0" fontId="20" fillId="16" borderId="0" xfId="0" applyFont="1" applyFill="1"/>
    <xf numFmtId="0" fontId="18" fillId="16" borderId="0" xfId="0" applyFont="1" applyFill="1"/>
    <xf numFmtId="0" fontId="0" fillId="16" borderId="0" xfId="0" applyFill="1" applyProtection="1"/>
    <xf numFmtId="0" fontId="0" fillId="16" borderId="0" xfId="0" applyFill="1" applyBorder="1"/>
    <xf numFmtId="0" fontId="28" fillId="15" borderId="0" xfId="0" applyFont="1" applyFill="1" applyBorder="1" applyAlignment="1">
      <alignment vertical="top" wrapText="1"/>
    </xf>
    <xf numFmtId="0" fontId="28" fillId="15" borderId="19" xfId="0" applyFont="1" applyFill="1" applyBorder="1" applyAlignment="1">
      <alignment horizontal="left"/>
    </xf>
    <xf numFmtId="0" fontId="28" fillId="15" borderId="11" xfId="0" applyFont="1" applyFill="1" applyBorder="1" applyAlignment="1">
      <alignment horizontal="left"/>
    </xf>
    <xf numFmtId="0" fontId="32" fillId="15" borderId="13" xfId="0" applyNumberFormat="1" applyFont="1" applyFill="1" applyBorder="1" applyAlignment="1" applyProtection="1">
      <alignment horizontal="center" vertical="top"/>
      <protection locked="0"/>
    </xf>
    <xf numFmtId="165" fontId="32" fillId="15" borderId="12" xfId="0" applyNumberFormat="1" applyFont="1" applyFill="1" applyBorder="1" applyAlignment="1" applyProtection="1">
      <alignment horizontal="center" vertical="top"/>
      <protection locked="0"/>
    </xf>
    <xf numFmtId="0" fontId="26" fillId="15" borderId="0" xfId="0" applyFont="1" applyFill="1" applyBorder="1" applyAlignment="1" applyProtection="1">
      <alignment horizontal="right"/>
    </xf>
    <xf numFmtId="0" fontId="26" fillId="15" borderId="0" xfId="0" applyFont="1" applyFill="1" applyBorder="1" applyProtection="1"/>
    <xf numFmtId="165" fontId="32" fillId="15" borderId="28" xfId="0" applyNumberFormat="1" applyFont="1" applyFill="1" applyBorder="1" applyAlignment="1" applyProtection="1">
      <alignment horizontal="center" vertical="center"/>
      <protection locked="0"/>
    </xf>
    <xf numFmtId="49" fontId="32" fillId="15" borderId="16" xfId="0" applyNumberFormat="1" applyFont="1" applyFill="1" applyBorder="1" applyAlignment="1" applyProtection="1">
      <alignment horizontal="center" vertical="center"/>
      <protection locked="0"/>
    </xf>
    <xf numFmtId="49" fontId="32" fillId="15" borderId="17" xfId="0" applyNumberFormat="1" applyFont="1" applyFill="1" applyBorder="1" applyAlignment="1" applyProtection="1">
      <alignment horizontal="center" vertical="center"/>
      <protection locked="0"/>
    </xf>
    <xf numFmtId="49" fontId="32" fillId="15" borderId="15" xfId="0" applyNumberFormat="1" applyFont="1" applyFill="1" applyBorder="1" applyAlignment="1" applyProtection="1">
      <alignment horizontal="center" vertical="center"/>
      <protection locked="0"/>
    </xf>
    <xf numFmtId="49" fontId="32" fillId="15" borderId="0" xfId="0" applyNumberFormat="1" applyFont="1" applyFill="1" applyAlignment="1" applyProtection="1">
      <alignment horizontal="center" vertical="center"/>
      <protection locked="0"/>
    </xf>
    <xf numFmtId="49" fontId="32" fillId="15" borderId="14" xfId="0" applyNumberFormat="1" applyFont="1" applyFill="1" applyBorder="1" applyAlignment="1" applyProtection="1">
      <alignment horizontal="center" vertical="center" wrapText="1"/>
      <protection locked="0"/>
    </xf>
    <xf numFmtId="49" fontId="32" fillId="15" borderId="14" xfId="0" applyNumberFormat="1" applyFont="1" applyFill="1" applyBorder="1" applyAlignment="1" applyProtection="1">
      <alignment horizontal="center" vertical="center"/>
      <protection locked="0"/>
    </xf>
    <xf numFmtId="166" fontId="32" fillId="15" borderId="14" xfId="0" applyNumberFormat="1" applyFont="1" applyFill="1" applyBorder="1" applyAlignment="1" applyProtection="1">
      <alignment horizontal="center" vertical="center"/>
      <protection locked="0"/>
    </xf>
    <xf numFmtId="0" fontId="32" fillId="15" borderId="14" xfId="0" applyFont="1" applyFill="1" applyBorder="1" applyAlignment="1" applyProtection="1">
      <alignment horizontal="center" vertical="center"/>
      <protection locked="0"/>
    </xf>
    <xf numFmtId="165" fontId="32" fillId="15" borderId="14" xfId="0" applyNumberFormat="1" applyFont="1" applyFill="1" applyBorder="1" applyAlignment="1" applyProtection="1">
      <alignment horizontal="center" vertical="center"/>
      <protection locked="0"/>
    </xf>
    <xf numFmtId="165" fontId="32" fillId="15" borderId="18" xfId="0" applyNumberFormat="1" applyFont="1" applyFill="1" applyBorder="1" applyAlignment="1" applyProtection="1">
      <alignment horizontal="center" vertical="center"/>
      <protection locked="0"/>
    </xf>
    <xf numFmtId="0" fontId="32" fillId="15" borderId="13" xfId="0" applyNumberFormat="1" applyFont="1" applyFill="1" applyBorder="1" applyAlignment="1" applyProtection="1">
      <alignment horizontal="center" vertical="center"/>
      <protection locked="0"/>
    </xf>
    <xf numFmtId="49" fontId="32" fillId="15" borderId="12" xfId="0" applyNumberFormat="1" applyFont="1" applyFill="1" applyBorder="1" applyAlignment="1" applyProtection="1">
      <alignment horizontal="center" vertical="center" wrapText="1"/>
      <protection locked="0"/>
    </xf>
    <xf numFmtId="49" fontId="32" fillId="15" borderId="12" xfId="0" applyNumberFormat="1" applyFont="1" applyFill="1" applyBorder="1" applyAlignment="1" applyProtection="1">
      <alignment horizontal="center" vertical="center"/>
      <protection locked="0"/>
    </xf>
    <xf numFmtId="166" fontId="32" fillId="15" borderId="12" xfId="0" applyNumberFormat="1" applyFont="1" applyFill="1" applyBorder="1" applyAlignment="1" applyProtection="1">
      <alignment horizontal="center" vertical="center"/>
      <protection locked="0"/>
    </xf>
    <xf numFmtId="0" fontId="32" fillId="15" borderId="12" xfId="0" applyFont="1" applyFill="1" applyBorder="1" applyAlignment="1" applyProtection="1">
      <alignment horizontal="center" vertical="center"/>
      <protection locked="0"/>
    </xf>
    <xf numFmtId="165" fontId="32" fillId="15" borderId="12" xfId="0" applyNumberFormat="1" applyFont="1" applyFill="1" applyBorder="1" applyAlignment="1" applyProtection="1">
      <alignment horizontal="center" vertical="center"/>
      <protection locked="0"/>
    </xf>
    <xf numFmtId="0" fontId="27" fillId="15" borderId="31" xfId="0" applyFont="1" applyFill="1" applyBorder="1" applyAlignment="1" applyProtection="1">
      <alignment horizontal="center"/>
      <protection locked="0"/>
    </xf>
    <xf numFmtId="0" fontId="27" fillId="15" borderId="32" xfId="0" applyFont="1" applyFill="1" applyBorder="1" applyAlignment="1" applyProtection="1">
      <alignment horizontal="center"/>
      <protection locked="0"/>
    </xf>
    <xf numFmtId="0" fontId="28" fillId="0" borderId="14" xfId="0" applyNumberFormat="1" applyFont="1" applyFill="1" applyBorder="1" applyAlignment="1" applyProtection="1">
      <alignment horizontal="center" vertical="center"/>
    </xf>
    <xf numFmtId="0" fontId="28" fillId="0" borderId="15" xfId="0" applyNumberFormat="1" applyFont="1" applyFill="1" applyBorder="1" applyAlignment="1" applyProtection="1">
      <alignment horizontal="center" vertical="center"/>
    </xf>
    <xf numFmtId="0" fontId="28" fillId="0" borderId="17" xfId="0" applyNumberFormat="1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</xf>
    <xf numFmtId="0" fontId="30" fillId="18" borderId="11" xfId="0" applyFont="1" applyFill="1" applyBorder="1" applyProtection="1"/>
    <xf numFmtId="0" fontId="30" fillId="18" borderId="0" xfId="0" applyFont="1" applyFill="1" applyBorder="1" applyProtection="1"/>
    <xf numFmtId="0" fontId="30" fillId="18" borderId="12" xfId="0" applyFont="1" applyFill="1" applyBorder="1" applyAlignment="1" applyProtection="1">
      <alignment horizontal="center" vertical="top" wrapText="1"/>
    </xf>
    <xf numFmtId="0" fontId="30" fillId="18" borderId="19" xfId="0" applyFont="1" applyFill="1" applyBorder="1" applyAlignment="1" applyProtection="1">
      <alignment horizontal="center" vertical="top" wrapText="1"/>
    </xf>
    <xf numFmtId="0" fontId="30" fillId="18" borderId="0" xfId="0" applyFont="1" applyFill="1" applyProtection="1"/>
    <xf numFmtId="0" fontId="30" fillId="18" borderId="13" xfId="0" applyFont="1" applyFill="1" applyBorder="1" applyAlignment="1" applyProtection="1">
      <alignment horizontal="center" vertical="top" wrapText="1"/>
    </xf>
    <xf numFmtId="0" fontId="30" fillId="18" borderId="13" xfId="0" applyFont="1" applyFill="1" applyBorder="1" applyAlignment="1" applyProtection="1">
      <alignment horizontal="center" wrapText="1"/>
    </xf>
    <xf numFmtId="0" fontId="30" fillId="18" borderId="13" xfId="0" applyFont="1" applyFill="1" applyBorder="1" applyAlignment="1" applyProtection="1">
      <alignment horizontal="center"/>
    </xf>
    <xf numFmtId="0" fontId="32" fillId="18" borderId="13" xfId="0" applyFont="1" applyFill="1" applyBorder="1" applyAlignment="1" applyProtection="1">
      <alignment horizontal="center" vertical="top" wrapText="1"/>
    </xf>
    <xf numFmtId="0" fontId="30" fillId="18" borderId="14" xfId="0" applyFont="1" applyFill="1" applyBorder="1" applyAlignment="1" applyProtection="1">
      <alignment horizontal="center" vertical="center"/>
    </xf>
    <xf numFmtId="2" fontId="30" fillId="18" borderId="15" xfId="0" applyNumberFormat="1" applyFont="1" applyFill="1" applyBorder="1" applyAlignment="1" applyProtection="1">
      <alignment horizontal="center" vertical="center" wrapText="1"/>
    </xf>
    <xf numFmtId="0" fontId="30" fillId="18" borderId="15" xfId="0" applyFont="1" applyFill="1" applyBorder="1" applyAlignment="1" applyProtection="1">
      <alignment horizontal="center" vertical="center"/>
    </xf>
    <xf numFmtId="0" fontId="32" fillId="18" borderId="0" xfId="0" applyFont="1" applyFill="1" applyProtection="1"/>
    <xf numFmtId="1" fontId="32" fillId="19" borderId="18" xfId="0" applyNumberFormat="1" applyFont="1" applyFill="1" applyBorder="1" applyAlignment="1" applyProtection="1">
      <alignment horizontal="center" vertical="center"/>
    </xf>
    <xf numFmtId="49" fontId="32" fillId="19" borderId="14" xfId="0" applyNumberFormat="1" applyFont="1" applyFill="1" applyBorder="1" applyAlignment="1" applyProtection="1">
      <alignment horizontal="center" vertical="center"/>
    </xf>
    <xf numFmtId="49" fontId="32" fillId="19" borderId="17" xfId="0" applyNumberFormat="1" applyFont="1" applyFill="1" applyBorder="1" applyAlignment="1" applyProtection="1">
      <alignment horizontal="center" vertical="center"/>
    </xf>
    <xf numFmtId="49" fontId="32" fillId="19" borderId="0" xfId="0" applyNumberFormat="1" applyFont="1" applyFill="1" applyAlignment="1" applyProtection="1">
      <alignment horizontal="center" vertical="center"/>
    </xf>
    <xf numFmtId="49" fontId="32" fillId="19" borderId="14" xfId="0" applyNumberFormat="1" applyFont="1" applyFill="1" applyBorder="1" applyAlignment="1" applyProtection="1">
      <alignment horizontal="center" vertical="center" wrapText="1"/>
    </xf>
    <xf numFmtId="166" fontId="32" fillId="19" borderId="14" xfId="0" applyNumberFormat="1" applyFont="1" applyFill="1" applyBorder="1" applyAlignment="1" applyProtection="1">
      <alignment horizontal="center" vertical="center"/>
    </xf>
    <xf numFmtId="0" fontId="32" fillId="19" borderId="14" xfId="0" applyFont="1" applyFill="1" applyBorder="1" applyAlignment="1" applyProtection="1">
      <alignment horizontal="center" vertical="center"/>
    </xf>
    <xf numFmtId="165" fontId="32" fillId="19" borderId="14" xfId="0" applyNumberFormat="1" applyFont="1" applyFill="1" applyBorder="1" applyAlignment="1" applyProtection="1">
      <alignment horizontal="center" vertical="center"/>
    </xf>
    <xf numFmtId="1" fontId="32" fillId="20" borderId="12" xfId="0" applyNumberFormat="1" applyFont="1" applyFill="1" applyBorder="1" applyAlignment="1">
      <alignment horizontal="center" vertical="center"/>
    </xf>
    <xf numFmtId="49" fontId="32" fillId="20" borderId="12" xfId="0" applyNumberFormat="1" applyFont="1" applyFill="1" applyBorder="1" applyAlignment="1">
      <alignment horizontal="center" vertical="center"/>
    </xf>
    <xf numFmtId="1" fontId="32" fillId="20" borderId="15" xfId="0" applyNumberFormat="1" applyFont="1" applyFill="1" applyBorder="1" applyAlignment="1">
      <alignment horizontal="center" vertical="center"/>
    </xf>
    <xf numFmtId="1" fontId="30" fillId="20" borderId="15" xfId="0" applyNumberFormat="1" applyFont="1" applyFill="1" applyBorder="1" applyAlignment="1">
      <alignment horizontal="center" vertical="center"/>
    </xf>
    <xf numFmtId="49" fontId="30" fillId="20" borderId="20" xfId="0" applyNumberFormat="1" applyFont="1" applyFill="1" applyBorder="1" applyAlignment="1">
      <alignment horizontal="center" vertical="center"/>
    </xf>
    <xf numFmtId="49" fontId="32" fillId="20" borderId="29" xfId="0" applyNumberFormat="1" applyFont="1" applyFill="1" applyBorder="1" applyAlignment="1">
      <alignment vertical="center"/>
    </xf>
    <xf numFmtId="49" fontId="32" fillId="20" borderId="30" xfId="0" applyNumberFormat="1" applyFont="1" applyFill="1" applyBorder="1" applyAlignment="1">
      <alignment vertical="center"/>
    </xf>
    <xf numFmtId="1" fontId="30" fillId="18" borderId="14" xfId="0" applyNumberFormat="1" applyFont="1" applyFill="1" applyBorder="1" applyAlignment="1">
      <alignment horizontal="center" vertical="center"/>
    </xf>
    <xf numFmtId="0" fontId="30" fillId="18" borderId="14" xfId="0" applyFont="1" applyFill="1" applyBorder="1" applyAlignment="1">
      <alignment horizontal="center" vertical="center"/>
    </xf>
    <xf numFmtId="1" fontId="30" fillId="18" borderId="21" xfId="0" applyNumberFormat="1" applyFont="1" applyFill="1" applyBorder="1" applyAlignment="1">
      <alignment horizontal="center" vertical="center"/>
    </xf>
    <xf numFmtId="1" fontId="30" fillId="18" borderId="21" xfId="0" applyNumberFormat="1" applyFont="1" applyFill="1" applyBorder="1" applyAlignment="1">
      <alignment horizontal="left" vertical="center"/>
    </xf>
    <xf numFmtId="1" fontId="30" fillId="18" borderId="0" xfId="0" applyNumberFormat="1" applyFont="1" applyFill="1" applyBorder="1" applyAlignment="1">
      <alignment horizontal="center" vertical="center"/>
    </xf>
    <xf numFmtId="0" fontId="30" fillId="18" borderId="0" xfId="0" applyFont="1" applyFill="1" applyAlignment="1">
      <alignment vertical="center"/>
    </xf>
    <xf numFmtId="0" fontId="30" fillId="18" borderId="11" xfId="0" applyFont="1" applyFill="1" applyBorder="1" applyAlignment="1">
      <alignment horizontal="left" vertical="center"/>
    </xf>
    <xf numFmtId="0" fontId="36" fillId="15" borderId="10" xfId="0" applyFont="1" applyFill="1" applyBorder="1" applyAlignment="1" applyProtection="1"/>
    <xf numFmtId="0" fontId="36" fillId="15" borderId="28" xfId="0" applyFont="1" applyFill="1" applyBorder="1" applyAlignment="1" applyProtection="1">
      <alignment horizontal="center"/>
    </xf>
    <xf numFmtId="0" fontId="27" fillId="15" borderId="31" xfId="0" applyFont="1" applyFill="1" applyBorder="1" applyAlignment="1" applyProtection="1">
      <alignment horizontal="center"/>
    </xf>
    <xf numFmtId="0" fontId="27" fillId="15" borderId="32" xfId="0" applyFont="1" applyFill="1" applyBorder="1" applyAlignment="1" applyProtection="1">
      <alignment horizontal="center"/>
    </xf>
    <xf numFmtId="0" fontId="26" fillId="15" borderId="0" xfId="0" applyFont="1" applyFill="1" applyBorder="1" applyAlignment="1" applyProtection="1">
      <alignment horizontal="center"/>
    </xf>
    <xf numFmtId="0" fontId="27" fillId="15" borderId="0" xfId="0" applyFont="1" applyFill="1" applyBorder="1" applyAlignment="1" applyProtection="1">
      <alignment horizontal="center"/>
    </xf>
    <xf numFmtId="0" fontId="26" fillId="15" borderId="0" xfId="0" applyFont="1" applyFill="1" applyBorder="1" applyAlignment="1" applyProtection="1">
      <alignment horizontal="left"/>
    </xf>
    <xf numFmtId="0" fontId="27" fillId="15" borderId="0" xfId="0" applyFont="1" applyFill="1" applyBorder="1" applyAlignment="1" applyProtection="1">
      <alignment horizontal="left"/>
    </xf>
    <xf numFmtId="0" fontId="30" fillId="18" borderId="11" xfId="0" applyFont="1" applyFill="1" applyBorder="1"/>
    <xf numFmtId="0" fontId="30" fillId="18" borderId="0" xfId="0" applyFont="1" applyFill="1" applyBorder="1"/>
    <xf numFmtId="0" fontId="30" fillId="18" borderId="12" xfId="0" applyFont="1" applyFill="1" applyBorder="1" applyAlignment="1">
      <alignment horizontal="center" vertical="top" wrapText="1"/>
    </xf>
    <xf numFmtId="0" fontId="30" fillId="18" borderId="19" xfId="0" applyFont="1" applyFill="1" applyBorder="1" applyAlignment="1">
      <alignment horizontal="center" vertical="top" wrapText="1"/>
    </xf>
    <xf numFmtId="0" fontId="30" fillId="18" borderId="0" xfId="0" applyFont="1" applyFill="1"/>
    <xf numFmtId="0" fontId="30" fillId="18" borderId="13" xfId="0" applyFont="1" applyFill="1" applyBorder="1" applyAlignment="1">
      <alignment horizontal="center" vertical="top" wrapText="1"/>
    </xf>
    <xf numFmtId="0" fontId="30" fillId="18" borderId="13" xfId="0" applyFont="1" applyFill="1" applyBorder="1" applyAlignment="1">
      <alignment horizontal="center" wrapText="1"/>
    </xf>
    <xf numFmtId="0" fontId="30" fillId="18" borderId="13" xfId="0" applyFont="1" applyFill="1" applyBorder="1" applyAlignment="1">
      <alignment horizontal="center"/>
    </xf>
    <xf numFmtId="0" fontId="32" fillId="18" borderId="13" xfId="0" applyFont="1" applyFill="1" applyBorder="1" applyAlignment="1">
      <alignment horizontal="center" vertical="top" wrapText="1"/>
    </xf>
    <xf numFmtId="1" fontId="30" fillId="18" borderId="14" xfId="0" applyNumberFormat="1" applyFont="1" applyFill="1" applyBorder="1" applyAlignment="1">
      <alignment horizontal="center"/>
    </xf>
    <xf numFmtId="1" fontId="30" fillId="18" borderId="21" xfId="0" applyNumberFormat="1" applyFont="1" applyFill="1" applyBorder="1" applyAlignment="1">
      <alignment horizontal="center"/>
    </xf>
    <xf numFmtId="1" fontId="30" fillId="18" borderId="21" xfId="0" applyNumberFormat="1" applyFont="1" applyFill="1" applyBorder="1" applyAlignment="1">
      <alignment horizontal="left"/>
    </xf>
    <xf numFmtId="1" fontId="30" fillId="18" borderId="0" xfId="0" applyNumberFormat="1" applyFont="1" applyFill="1" applyBorder="1" applyAlignment="1">
      <alignment horizontal="center"/>
    </xf>
    <xf numFmtId="0" fontId="30" fillId="18" borderId="11" xfId="0" applyFont="1" applyFill="1" applyBorder="1" applyAlignment="1">
      <alignment horizontal="left"/>
    </xf>
    <xf numFmtId="0" fontId="36" fillId="15" borderId="10" xfId="0" applyFont="1" applyFill="1" applyBorder="1" applyAlignment="1" applyProtection="1">
      <alignment horizontal="center"/>
    </xf>
    <xf numFmtId="0" fontId="36" fillId="15" borderId="10" xfId="0" applyFont="1" applyFill="1" applyBorder="1" applyAlignment="1" applyProtection="1">
      <alignment horizontal="center"/>
      <protection locked="0"/>
    </xf>
    <xf numFmtId="0" fontId="34" fillId="15" borderId="11" xfId="0" applyFont="1" applyFill="1" applyBorder="1" applyAlignment="1">
      <alignment horizontal="left"/>
    </xf>
    <xf numFmtId="165" fontId="32" fillId="16" borderId="12" xfId="0" applyNumberFormat="1" applyFont="1" applyFill="1" applyBorder="1" applyAlignment="1" applyProtection="1">
      <alignment horizontal="center"/>
      <protection locked="0"/>
    </xf>
    <xf numFmtId="49" fontId="32" fillId="16" borderId="12" xfId="0" applyNumberFormat="1" applyFont="1" applyFill="1" applyBorder="1" applyAlignment="1" applyProtection="1">
      <alignment horizontal="center"/>
      <protection locked="0"/>
    </xf>
    <xf numFmtId="1" fontId="32" fillId="16" borderId="15" xfId="0" applyNumberFormat="1" applyFont="1" applyFill="1" applyBorder="1" applyAlignment="1" applyProtection="1">
      <alignment horizontal="center"/>
      <protection locked="0"/>
    </xf>
    <xf numFmtId="1" fontId="30" fillId="16" borderId="15" xfId="0" applyNumberFormat="1" applyFont="1" applyFill="1" applyBorder="1" applyAlignment="1" applyProtection="1">
      <alignment horizontal="center"/>
      <protection locked="0"/>
    </xf>
    <xf numFmtId="49" fontId="30" fillId="16" borderId="20" xfId="0" applyNumberFormat="1" applyFont="1" applyFill="1" applyBorder="1" applyAlignment="1" applyProtection="1">
      <alignment horizontal="center"/>
      <protection locked="0"/>
    </xf>
    <xf numFmtId="49" fontId="32" fillId="16" borderId="28" xfId="0" applyNumberFormat="1" applyFont="1" applyFill="1" applyBorder="1" applyAlignment="1" applyProtection="1">
      <protection locked="0"/>
    </xf>
    <xf numFmtId="0" fontId="30" fillId="20" borderId="14" xfId="0" applyFont="1" applyFill="1" applyBorder="1" applyAlignment="1">
      <alignment horizontal="center" vertical="center"/>
    </xf>
    <xf numFmtId="2" fontId="30" fillId="20" borderId="15" xfId="0" applyNumberFormat="1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/>
    </xf>
    <xf numFmtId="0" fontId="32" fillId="20" borderId="0" xfId="0" applyFont="1" applyFill="1"/>
    <xf numFmtId="0" fontId="28" fillId="21" borderId="14" xfId="0" applyNumberFormat="1" applyFont="1" applyFill="1" applyBorder="1" applyAlignment="1">
      <alignment horizontal="center" vertical="center"/>
    </xf>
    <xf numFmtId="0" fontId="28" fillId="21" borderId="15" xfId="0" applyNumberFormat="1" applyFont="1" applyFill="1" applyBorder="1" applyAlignment="1">
      <alignment horizontal="center" vertical="center"/>
    </xf>
    <xf numFmtId="0" fontId="28" fillId="21" borderId="17" xfId="0" applyNumberFormat="1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49" fontId="32" fillId="15" borderId="15" xfId="0" applyNumberFormat="1" applyFont="1" applyFill="1" applyBorder="1" applyAlignment="1" applyProtection="1">
      <alignment horizontal="center" vertical="center"/>
      <protection locked="0"/>
    </xf>
    <xf numFmtId="49" fontId="32" fillId="15" borderId="16" xfId="0" applyNumberFormat="1" applyFont="1" applyFill="1" applyBorder="1" applyAlignment="1" applyProtection="1">
      <alignment horizontal="center" vertical="center"/>
      <protection locked="0"/>
    </xf>
    <xf numFmtId="0" fontId="30" fillId="18" borderId="15" xfId="0" applyFont="1" applyFill="1" applyBorder="1" applyAlignment="1" applyProtection="1">
      <alignment horizontal="center" vertical="center"/>
    </xf>
    <xf numFmtId="0" fontId="28" fillId="0" borderId="15" xfId="0" applyNumberFormat="1" applyFont="1" applyFill="1" applyBorder="1" applyAlignment="1" applyProtection="1">
      <alignment horizontal="center" vertical="center"/>
    </xf>
    <xf numFmtId="0" fontId="26" fillId="15" borderId="0" xfId="0" applyFont="1" applyFill="1" applyBorder="1" applyAlignment="1" applyProtection="1">
      <alignment horizontal="right"/>
    </xf>
    <xf numFmtId="0" fontId="30" fillId="18" borderId="12" xfId="0" applyFont="1" applyFill="1" applyBorder="1" applyAlignment="1" applyProtection="1">
      <alignment horizontal="center" vertical="center"/>
    </xf>
    <xf numFmtId="0" fontId="30" fillId="18" borderId="18" xfId="0" applyFont="1" applyFill="1" applyBorder="1" applyAlignment="1" applyProtection="1">
      <alignment horizontal="center" vertical="center"/>
    </xf>
    <xf numFmtId="0" fontId="30" fillId="18" borderId="13" xfId="0" applyFont="1" applyFill="1" applyBorder="1" applyAlignment="1" applyProtection="1">
      <alignment horizontal="center" vertical="center"/>
    </xf>
    <xf numFmtId="0" fontId="30" fillId="18" borderId="12" xfId="0" applyFont="1" applyFill="1" applyBorder="1" applyAlignment="1" applyProtection="1">
      <alignment horizontal="center" vertical="top" wrapText="1"/>
    </xf>
    <xf numFmtId="0" fontId="30" fillId="18" borderId="13" xfId="0" applyFont="1" applyFill="1" applyBorder="1" applyAlignment="1" applyProtection="1">
      <alignment horizontal="center" vertical="top" wrapText="1"/>
    </xf>
    <xf numFmtId="0" fontId="30" fillId="18" borderId="19" xfId="0" applyFont="1" applyFill="1" applyBorder="1" applyAlignment="1" applyProtection="1">
      <alignment horizontal="center" vertical="top" wrapText="1"/>
    </xf>
    <xf numFmtId="0" fontId="30" fillId="18" borderId="12" xfId="0" applyFont="1" applyFill="1" applyBorder="1" applyAlignment="1">
      <alignment horizontal="center" vertical="center"/>
    </xf>
    <xf numFmtId="0" fontId="30" fillId="18" borderId="18" xfId="0" applyFont="1" applyFill="1" applyBorder="1" applyAlignment="1">
      <alignment horizontal="center" vertical="center"/>
    </xf>
    <xf numFmtId="0" fontId="30" fillId="18" borderId="13" xfId="0" applyFont="1" applyFill="1" applyBorder="1" applyAlignment="1">
      <alignment horizontal="center" vertical="center"/>
    </xf>
    <xf numFmtId="49" fontId="26" fillId="15" borderId="25" xfId="0" applyNumberFormat="1" applyFont="1" applyFill="1" applyBorder="1" applyAlignment="1" applyProtection="1">
      <alignment horizontal="center"/>
      <protection locked="0"/>
    </xf>
    <xf numFmtId="164" fontId="32" fillId="15" borderId="15" xfId="0" applyNumberFormat="1" applyFont="1" applyFill="1" applyBorder="1" applyAlignment="1" applyProtection="1">
      <alignment horizontal="center" vertical="top"/>
      <protection locked="0"/>
    </xf>
    <xf numFmtId="164" fontId="32" fillId="16" borderId="15" xfId="0" applyNumberFormat="1" applyFont="1" applyFill="1" applyBorder="1" applyAlignment="1" applyProtection="1">
      <alignment horizontal="center"/>
      <protection locked="0"/>
    </xf>
    <xf numFmtId="164" fontId="30" fillId="18" borderId="14" xfId="0" applyNumberFormat="1" applyFont="1" applyFill="1" applyBorder="1" applyAlignment="1">
      <alignment horizontal="center"/>
    </xf>
    <xf numFmtId="164" fontId="32" fillId="19" borderId="18" xfId="0" applyNumberFormat="1" applyFont="1" applyFill="1" applyBorder="1" applyAlignment="1" applyProtection="1">
      <alignment horizontal="center" vertical="center"/>
    </xf>
    <xf numFmtId="2" fontId="32" fillId="15" borderId="15" xfId="0" applyNumberFormat="1" applyFont="1" applyFill="1" applyBorder="1" applyAlignment="1" applyProtection="1">
      <alignment horizontal="center" vertical="center"/>
      <protection locked="0"/>
    </xf>
    <xf numFmtId="164" fontId="32" fillId="20" borderId="15" xfId="0" applyNumberFormat="1" applyFont="1" applyFill="1" applyBorder="1" applyAlignment="1">
      <alignment horizontal="center" vertical="center"/>
    </xf>
    <xf numFmtId="164" fontId="30" fillId="18" borderId="15" xfId="0" applyNumberFormat="1" applyFont="1" applyFill="1" applyBorder="1" applyAlignment="1">
      <alignment horizontal="center" vertical="center"/>
    </xf>
    <xf numFmtId="49" fontId="32" fillId="16" borderId="28" xfId="0" applyNumberFormat="1" applyFont="1" applyFill="1" applyBorder="1" applyAlignment="1" applyProtection="1">
      <alignment horizontal="center"/>
      <protection locked="0"/>
    </xf>
    <xf numFmtId="49" fontId="32" fillId="15" borderId="15" xfId="0" applyNumberFormat="1" applyFont="1" applyFill="1" applyBorder="1" applyAlignment="1" applyProtection="1">
      <alignment horizontal="center" vertical="center"/>
      <protection locked="0"/>
    </xf>
    <xf numFmtId="49" fontId="32" fillId="15" borderId="20" xfId="0" applyNumberFormat="1" applyFont="1" applyFill="1" applyBorder="1" applyAlignment="1" applyProtection="1">
      <alignment horizontal="center" vertical="center"/>
      <protection locked="0"/>
    </xf>
    <xf numFmtId="49" fontId="32" fillId="15" borderId="16" xfId="0" applyNumberFormat="1" applyFont="1" applyFill="1" applyBorder="1" applyAlignment="1" applyProtection="1">
      <alignment horizontal="center" vertical="center"/>
      <protection locked="0"/>
    </xf>
    <xf numFmtId="49" fontId="32" fillId="19" borderId="15" xfId="0" applyNumberFormat="1" applyFont="1" applyFill="1" applyBorder="1" applyAlignment="1" applyProtection="1">
      <alignment horizontal="left" vertical="center"/>
    </xf>
    <xf numFmtId="49" fontId="32" fillId="19" borderId="20" xfId="0" applyNumberFormat="1" applyFont="1" applyFill="1" applyBorder="1" applyAlignment="1" applyProtection="1">
      <alignment horizontal="left" vertical="center"/>
    </xf>
    <xf numFmtId="49" fontId="32" fillId="19" borderId="16" xfId="0" applyNumberFormat="1" applyFont="1" applyFill="1" applyBorder="1" applyAlignment="1" applyProtection="1">
      <alignment horizontal="left" vertical="center"/>
    </xf>
    <xf numFmtId="0" fontId="30" fillId="18" borderId="15" xfId="0" applyFont="1" applyFill="1" applyBorder="1" applyAlignment="1" applyProtection="1">
      <alignment horizontal="center" vertical="center"/>
    </xf>
    <xf numFmtId="0" fontId="30" fillId="18" borderId="20" xfId="0" applyFont="1" applyFill="1" applyBorder="1" applyAlignment="1" applyProtection="1">
      <alignment horizontal="center" vertical="center"/>
    </xf>
    <xf numFmtId="0" fontId="30" fillId="18" borderId="16" xfId="0" applyFont="1" applyFill="1" applyBorder="1" applyAlignment="1" applyProtection="1">
      <alignment horizontal="center" vertical="center"/>
    </xf>
    <xf numFmtId="0" fontId="28" fillId="0" borderId="15" xfId="0" applyNumberFormat="1" applyFont="1" applyFill="1" applyBorder="1" applyAlignment="1" applyProtection="1">
      <alignment horizontal="center" vertical="center"/>
    </xf>
    <xf numFmtId="49" fontId="28" fillId="0" borderId="20" xfId="0" applyNumberFormat="1" applyFont="1" applyFill="1" applyBorder="1" applyAlignment="1" applyProtection="1">
      <alignment horizontal="center" vertical="center"/>
    </xf>
    <xf numFmtId="49" fontId="28" fillId="0" borderId="16" xfId="0" applyNumberFormat="1" applyFont="1" applyFill="1" applyBorder="1" applyAlignment="1" applyProtection="1">
      <alignment horizontal="center" vertical="center"/>
    </xf>
    <xf numFmtId="0" fontId="26" fillId="15" borderId="0" xfId="0" applyFont="1" applyFill="1" applyAlignment="1">
      <alignment horizontal="left"/>
    </xf>
    <xf numFmtId="0" fontId="26" fillId="15" borderId="0" xfId="0" applyFont="1" applyFill="1" applyBorder="1" applyAlignment="1">
      <alignment horizontal="left" vertical="center"/>
    </xf>
    <xf numFmtId="0" fontId="26" fillId="15" borderId="0" xfId="0" applyFont="1" applyFill="1" applyBorder="1" applyAlignment="1">
      <alignment horizontal="left" vertical="top" wrapText="1"/>
    </xf>
    <xf numFmtId="0" fontId="30" fillId="18" borderId="12" xfId="0" applyFont="1" applyFill="1" applyBorder="1" applyAlignment="1" applyProtection="1">
      <alignment horizontal="center" vertical="center" wrapText="1"/>
    </xf>
    <xf numFmtId="0" fontId="30" fillId="18" borderId="18" xfId="0" applyFont="1" applyFill="1" applyBorder="1" applyAlignment="1" applyProtection="1">
      <alignment horizontal="center" vertical="center" wrapText="1"/>
    </xf>
    <xf numFmtId="0" fontId="30" fillId="18" borderId="13" xfId="0" applyFont="1" applyFill="1" applyBorder="1" applyAlignment="1" applyProtection="1">
      <alignment horizontal="center" vertical="center" wrapText="1"/>
    </xf>
    <xf numFmtId="0" fontId="32" fillId="18" borderId="10" xfId="0" applyFont="1" applyFill="1" applyBorder="1" applyAlignment="1">
      <alignment horizontal="center" vertical="center"/>
    </xf>
    <xf numFmtId="0" fontId="32" fillId="18" borderId="24" xfId="0" applyFont="1" applyFill="1" applyBorder="1" applyAlignment="1">
      <alignment horizontal="center" vertical="center"/>
    </xf>
    <xf numFmtId="0" fontId="30" fillId="18" borderId="15" xfId="0" applyFont="1" applyFill="1" applyBorder="1" applyAlignment="1" applyProtection="1">
      <alignment horizontal="center" vertical="top" wrapText="1"/>
    </xf>
    <xf numFmtId="0" fontId="30" fillId="18" borderId="16" xfId="0" applyFont="1" applyFill="1" applyBorder="1" applyAlignment="1" applyProtection="1">
      <alignment horizontal="center" vertical="top" wrapText="1"/>
    </xf>
    <xf numFmtId="0" fontId="30" fillId="18" borderId="15" xfId="0" applyFont="1" applyFill="1" applyBorder="1" applyAlignment="1" applyProtection="1">
      <alignment horizontal="center" vertical="center" wrapText="1"/>
    </xf>
    <xf numFmtId="0" fontId="30" fillId="18" borderId="20" xfId="0" applyFont="1" applyFill="1" applyBorder="1" applyAlignment="1" applyProtection="1">
      <alignment horizontal="center" vertical="center" wrapText="1"/>
    </xf>
    <xf numFmtId="0" fontId="30" fillId="18" borderId="16" xfId="0" applyFont="1" applyFill="1" applyBorder="1" applyAlignment="1" applyProtection="1">
      <alignment horizontal="center" vertical="center" wrapText="1"/>
    </xf>
    <xf numFmtId="0" fontId="30" fillId="18" borderId="12" xfId="0" applyFont="1" applyFill="1" applyBorder="1" applyAlignment="1" applyProtection="1">
      <alignment horizontal="center" vertical="center"/>
    </xf>
    <xf numFmtId="0" fontId="30" fillId="18" borderId="18" xfId="0" applyFont="1" applyFill="1" applyBorder="1" applyAlignment="1" applyProtection="1">
      <alignment horizontal="center" vertical="center"/>
    </xf>
    <xf numFmtId="0" fontId="30" fillId="18" borderId="13" xfId="0" applyFont="1" applyFill="1" applyBorder="1" applyAlignment="1" applyProtection="1">
      <alignment horizontal="center" vertical="center"/>
    </xf>
    <xf numFmtId="2" fontId="27" fillId="15" borderId="10" xfId="0" applyNumberFormat="1" applyFont="1" applyFill="1" applyBorder="1" applyAlignment="1" applyProtection="1">
      <alignment horizontal="left"/>
    </xf>
    <xf numFmtId="0" fontId="26" fillId="15" borderId="0" xfId="0" applyFont="1" applyFill="1" applyBorder="1" applyAlignment="1" applyProtection="1">
      <alignment horizontal="right"/>
    </xf>
    <xf numFmtId="0" fontId="27" fillId="15" borderId="10" xfId="0" applyFont="1" applyFill="1" applyBorder="1" applyAlignment="1" applyProtection="1">
      <alignment horizontal="left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1" fontId="32" fillId="0" borderId="16" xfId="0" applyNumberFormat="1" applyFont="1" applyFill="1" applyBorder="1" applyAlignment="1" applyProtection="1">
      <alignment horizontal="center" vertical="center"/>
      <protection locked="0"/>
    </xf>
    <xf numFmtId="1" fontId="32" fillId="19" borderId="15" xfId="0" applyNumberFormat="1" applyFont="1" applyFill="1" applyBorder="1" applyAlignment="1" applyProtection="1">
      <alignment horizontal="center" vertical="center"/>
    </xf>
    <xf numFmtId="1" fontId="32" fillId="19" borderId="16" xfId="0" applyNumberFormat="1" applyFont="1" applyFill="1" applyBorder="1" applyAlignment="1" applyProtection="1">
      <alignment horizontal="center" vertical="center"/>
    </xf>
    <xf numFmtId="1" fontId="32" fillId="15" borderId="15" xfId="0" applyNumberFormat="1" applyFont="1" applyFill="1" applyBorder="1" applyAlignment="1" applyProtection="1">
      <alignment horizontal="center" vertical="center"/>
      <protection locked="0"/>
    </xf>
    <xf numFmtId="1" fontId="32" fillId="15" borderId="16" xfId="0" applyNumberFormat="1" applyFont="1" applyFill="1" applyBorder="1" applyAlignment="1" applyProtection="1">
      <alignment horizontal="center" vertical="center"/>
      <protection locked="0"/>
    </xf>
    <xf numFmtId="49" fontId="32" fillId="15" borderId="15" xfId="0" applyNumberFormat="1" applyFont="1" applyFill="1" applyBorder="1" applyAlignment="1" applyProtection="1">
      <alignment horizontal="center" vertical="center" wrapText="1"/>
      <protection locked="0"/>
    </xf>
    <xf numFmtId="49" fontId="32" fillId="15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15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15" borderId="0" xfId="0" applyFont="1" applyFill="1" applyAlignment="1">
      <alignment horizontal="center"/>
    </xf>
    <xf numFmtId="1" fontId="30" fillId="20" borderId="15" xfId="0" applyNumberFormat="1" applyFont="1" applyFill="1" applyBorder="1" applyAlignment="1">
      <alignment horizontal="left" vertical="center"/>
    </xf>
    <xf numFmtId="1" fontId="30" fillId="20" borderId="20" xfId="0" applyNumberFormat="1" applyFont="1" applyFill="1" applyBorder="1" applyAlignment="1">
      <alignment horizontal="left" vertical="center"/>
    </xf>
    <xf numFmtId="1" fontId="32" fillId="20" borderId="26" xfId="0" applyNumberFormat="1" applyFont="1" applyFill="1" applyBorder="1" applyAlignment="1">
      <alignment horizontal="center" vertical="center"/>
    </xf>
    <xf numFmtId="1" fontId="32" fillId="20" borderId="27" xfId="0" applyNumberFormat="1" applyFont="1" applyFill="1" applyBorder="1" applyAlignment="1">
      <alignment horizontal="center" vertical="center"/>
    </xf>
    <xf numFmtId="1" fontId="30" fillId="18" borderId="17" xfId="0" applyNumberFormat="1" applyFont="1" applyFill="1" applyBorder="1" applyAlignment="1">
      <alignment horizontal="center" vertical="center"/>
    </xf>
    <xf numFmtId="1" fontId="30" fillId="18" borderId="24" xfId="0" applyNumberFormat="1" applyFont="1" applyFill="1" applyBorder="1" applyAlignment="1">
      <alignment horizontal="center" vertical="center"/>
    </xf>
    <xf numFmtId="0" fontId="26" fillId="15" borderId="0" xfId="0" applyFont="1" applyFill="1" applyBorder="1" applyAlignment="1">
      <alignment horizontal="left" wrapText="1"/>
    </xf>
    <xf numFmtId="0" fontId="36" fillId="15" borderId="25" xfId="0" applyFont="1" applyFill="1" applyBorder="1" applyAlignment="1" applyProtection="1">
      <alignment horizontal="left" wrapText="1"/>
    </xf>
    <xf numFmtId="49" fontId="26" fillId="15" borderId="0" xfId="0" applyNumberFormat="1" applyFont="1" applyFill="1" applyBorder="1" applyAlignment="1" applyProtection="1">
      <alignment horizontal="right"/>
      <protection locked="0"/>
    </xf>
    <xf numFmtId="2" fontId="30" fillId="18" borderId="19" xfId="0" applyNumberFormat="1" applyFont="1" applyFill="1" applyBorder="1" applyAlignment="1" applyProtection="1">
      <alignment horizontal="center" vertical="center" wrapText="1"/>
    </xf>
    <xf numFmtId="2" fontId="30" fillId="18" borderId="21" xfId="0" applyNumberFormat="1" applyFont="1" applyFill="1" applyBorder="1" applyAlignment="1" applyProtection="1">
      <alignment horizontal="center" vertical="center" wrapText="1"/>
    </xf>
    <xf numFmtId="2" fontId="30" fillId="18" borderId="17" xfId="0" applyNumberFormat="1" applyFont="1" applyFill="1" applyBorder="1" applyAlignment="1" applyProtection="1">
      <alignment horizontal="center" vertical="center" wrapText="1"/>
    </xf>
    <xf numFmtId="0" fontId="30" fillId="18" borderId="19" xfId="0" applyFont="1" applyFill="1" applyBorder="1" applyAlignment="1" applyProtection="1">
      <alignment horizontal="center" vertical="center" wrapText="1"/>
    </xf>
    <xf numFmtId="0" fontId="30" fillId="18" borderId="22" xfId="0" applyFont="1" applyFill="1" applyBorder="1" applyAlignment="1" applyProtection="1">
      <alignment horizontal="center" vertical="center" wrapText="1"/>
    </xf>
    <xf numFmtId="0" fontId="30" fillId="18" borderId="21" xfId="0" applyFont="1" applyFill="1" applyBorder="1" applyAlignment="1" applyProtection="1">
      <alignment horizontal="center" vertical="center" wrapText="1"/>
    </xf>
    <xf numFmtId="0" fontId="30" fillId="18" borderId="23" xfId="0" applyFont="1" applyFill="1" applyBorder="1" applyAlignment="1" applyProtection="1">
      <alignment horizontal="center" vertical="center" wrapText="1"/>
    </xf>
    <xf numFmtId="0" fontId="30" fillId="18" borderId="11" xfId="0" applyFont="1" applyFill="1" applyBorder="1" applyAlignment="1" applyProtection="1">
      <alignment horizontal="center" vertical="center" wrapText="1"/>
    </xf>
    <xf numFmtId="0" fontId="30" fillId="18" borderId="0" xfId="0" applyFont="1" applyFill="1" applyBorder="1" applyAlignment="1" applyProtection="1">
      <alignment horizontal="center" vertical="center" wrapText="1"/>
    </xf>
    <xf numFmtId="0" fontId="30" fillId="18" borderId="17" xfId="0" applyFont="1" applyFill="1" applyBorder="1" applyAlignment="1" applyProtection="1">
      <alignment horizontal="center" vertical="center" wrapText="1"/>
    </xf>
    <xf numFmtId="0" fontId="30" fillId="18" borderId="10" xfId="0" applyFont="1" applyFill="1" applyBorder="1" applyAlignment="1" applyProtection="1">
      <alignment horizontal="center" vertical="center" wrapText="1"/>
    </xf>
    <xf numFmtId="0" fontId="30" fillId="18" borderId="24" xfId="0" applyFont="1" applyFill="1" applyBorder="1" applyAlignment="1" applyProtection="1">
      <alignment horizontal="center" vertical="center" wrapText="1"/>
    </xf>
    <xf numFmtId="0" fontId="30" fillId="18" borderId="12" xfId="0" applyFont="1" applyFill="1" applyBorder="1" applyAlignment="1" applyProtection="1">
      <alignment horizontal="center" vertical="top" wrapText="1"/>
    </xf>
    <xf numFmtId="0" fontId="30" fillId="18" borderId="13" xfId="0" applyFont="1" applyFill="1" applyBorder="1" applyAlignment="1" applyProtection="1">
      <alignment horizontal="center" vertical="top" wrapText="1"/>
    </xf>
    <xf numFmtId="0" fontId="30" fillId="18" borderId="19" xfId="0" applyFont="1" applyFill="1" applyBorder="1" applyAlignment="1" applyProtection="1">
      <alignment horizontal="center" vertical="top" wrapText="1"/>
    </xf>
    <xf numFmtId="0" fontId="30" fillId="18" borderId="22" xfId="0" applyFont="1" applyFill="1" applyBorder="1" applyAlignment="1" applyProtection="1">
      <alignment horizontal="center" vertical="top" wrapText="1"/>
    </xf>
    <xf numFmtId="0" fontId="30" fillId="18" borderId="17" xfId="0" applyFont="1" applyFill="1" applyBorder="1" applyAlignment="1" applyProtection="1">
      <alignment horizontal="center" vertical="center"/>
    </xf>
    <xf numFmtId="0" fontId="30" fillId="18" borderId="24" xfId="0" applyFont="1" applyFill="1" applyBorder="1" applyAlignment="1" applyProtection="1">
      <alignment horizontal="center" vertical="center"/>
    </xf>
    <xf numFmtId="1" fontId="32" fillId="16" borderId="15" xfId="0" applyNumberFormat="1" applyFont="1" applyFill="1" applyBorder="1" applyAlignment="1" applyProtection="1">
      <alignment horizontal="center" vertical="top"/>
      <protection locked="0"/>
    </xf>
    <xf numFmtId="1" fontId="32" fillId="16" borderId="16" xfId="0" applyNumberFormat="1" applyFont="1" applyFill="1" applyBorder="1" applyAlignment="1" applyProtection="1">
      <alignment horizontal="center" vertical="top"/>
      <protection locked="0"/>
    </xf>
    <xf numFmtId="49" fontId="27" fillId="15" borderId="25" xfId="0" applyNumberFormat="1" applyFont="1" applyFill="1" applyBorder="1" applyAlignment="1" applyProtection="1">
      <alignment horizontal="left"/>
      <protection locked="0"/>
    </xf>
    <xf numFmtId="0" fontId="19" fillId="15" borderId="0" xfId="0" applyFont="1" applyFill="1" applyBorder="1" applyAlignment="1">
      <alignment horizontal="center" vertical="center" textRotation="180"/>
    </xf>
    <xf numFmtId="0" fontId="30" fillId="18" borderId="12" xfId="0" applyFont="1" applyFill="1" applyBorder="1" applyAlignment="1">
      <alignment horizontal="center" vertical="center" wrapText="1"/>
    </xf>
    <xf numFmtId="0" fontId="30" fillId="18" borderId="13" xfId="0" applyFont="1" applyFill="1" applyBorder="1" applyAlignment="1">
      <alignment horizontal="center" vertical="center" wrapText="1"/>
    </xf>
    <xf numFmtId="0" fontId="30" fillId="18" borderId="12" xfId="0" applyFont="1" applyFill="1" applyBorder="1" applyAlignment="1">
      <alignment horizontal="center" vertical="center"/>
    </xf>
    <xf numFmtId="0" fontId="30" fillId="18" borderId="13" xfId="0" applyFont="1" applyFill="1" applyBorder="1" applyAlignment="1">
      <alignment horizontal="center" vertical="center"/>
    </xf>
    <xf numFmtId="0" fontId="30" fillId="18" borderId="19" xfId="0" applyFont="1" applyFill="1" applyBorder="1" applyAlignment="1">
      <alignment horizontal="center" vertical="top" wrapText="1"/>
    </xf>
    <xf numFmtId="0" fontId="30" fillId="18" borderId="22" xfId="0" applyFont="1" applyFill="1" applyBorder="1" applyAlignment="1">
      <alignment horizontal="center" vertical="top" wrapText="1"/>
    </xf>
    <xf numFmtId="0" fontId="30" fillId="18" borderId="18" xfId="0" applyFont="1" applyFill="1" applyBorder="1" applyAlignment="1">
      <alignment horizontal="center" vertical="center" wrapText="1"/>
    </xf>
    <xf numFmtId="2" fontId="30" fillId="18" borderId="19" xfId="0" applyNumberFormat="1" applyFont="1" applyFill="1" applyBorder="1" applyAlignment="1">
      <alignment horizontal="center" vertical="center" wrapText="1"/>
    </xf>
    <xf numFmtId="2" fontId="30" fillId="18" borderId="21" xfId="0" applyNumberFormat="1" applyFont="1" applyFill="1" applyBorder="1" applyAlignment="1">
      <alignment horizontal="center" vertical="center" wrapText="1"/>
    </xf>
    <xf numFmtId="2" fontId="30" fillId="18" borderId="17" xfId="0" applyNumberFormat="1" applyFont="1" applyFill="1" applyBorder="1" applyAlignment="1">
      <alignment horizontal="center" vertical="center" wrapText="1"/>
    </xf>
    <xf numFmtId="0" fontId="30" fillId="18" borderId="15" xfId="0" applyFont="1" applyFill="1" applyBorder="1" applyAlignment="1">
      <alignment horizontal="center" vertical="center" wrapText="1"/>
    </xf>
    <xf numFmtId="0" fontId="30" fillId="18" borderId="16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/>
    </xf>
    <xf numFmtId="0" fontId="30" fillId="20" borderId="20" xfId="0" applyFont="1" applyFill="1" applyBorder="1" applyAlignment="1">
      <alignment horizontal="center" vertical="center"/>
    </xf>
    <xf numFmtId="0" fontId="30" fillId="20" borderId="16" xfId="0" applyFont="1" applyFill="1" applyBorder="1" applyAlignment="1">
      <alignment horizontal="center" vertical="center"/>
    </xf>
    <xf numFmtId="49" fontId="32" fillId="15" borderId="15" xfId="0" applyNumberFormat="1" applyFont="1" applyFill="1" applyBorder="1" applyAlignment="1" applyProtection="1">
      <alignment horizontal="center" vertical="top"/>
      <protection locked="0"/>
    </xf>
    <xf numFmtId="49" fontId="32" fillId="15" borderId="20" xfId="0" applyNumberFormat="1" applyFont="1" applyFill="1" applyBorder="1" applyAlignment="1" applyProtection="1">
      <alignment horizontal="center" vertical="top"/>
      <protection locked="0"/>
    </xf>
    <xf numFmtId="49" fontId="32" fillId="15" borderId="16" xfId="0" applyNumberFormat="1" applyFont="1" applyFill="1" applyBorder="1" applyAlignment="1" applyProtection="1">
      <alignment horizontal="center" vertical="top"/>
      <protection locked="0"/>
    </xf>
    <xf numFmtId="0" fontId="28" fillId="21" borderId="15" xfId="0" applyNumberFormat="1" applyFont="1" applyFill="1" applyBorder="1" applyAlignment="1">
      <alignment horizontal="center" vertical="center"/>
    </xf>
    <xf numFmtId="49" fontId="28" fillId="21" borderId="20" xfId="0" applyNumberFormat="1" applyFont="1" applyFill="1" applyBorder="1" applyAlignment="1">
      <alignment horizontal="center" vertical="center"/>
    </xf>
    <xf numFmtId="49" fontId="28" fillId="21" borderId="16" xfId="0" applyNumberFormat="1" applyFont="1" applyFill="1" applyBorder="1" applyAlignment="1">
      <alignment horizontal="center" vertical="center"/>
    </xf>
    <xf numFmtId="0" fontId="30" fillId="18" borderId="19" xfId="0" applyFont="1" applyFill="1" applyBorder="1" applyAlignment="1">
      <alignment horizontal="center" vertical="center" wrapText="1"/>
    </xf>
    <xf numFmtId="0" fontId="30" fillId="18" borderId="22" xfId="0" applyFont="1" applyFill="1" applyBorder="1" applyAlignment="1">
      <alignment horizontal="center" vertical="center" wrapText="1"/>
    </xf>
    <xf numFmtId="0" fontId="30" fillId="18" borderId="21" xfId="0" applyFont="1" applyFill="1" applyBorder="1" applyAlignment="1">
      <alignment horizontal="center" vertical="center" wrapText="1"/>
    </xf>
    <xf numFmtId="0" fontId="30" fillId="18" borderId="23" xfId="0" applyFont="1" applyFill="1" applyBorder="1" applyAlignment="1">
      <alignment horizontal="center" vertical="center" wrapText="1"/>
    </xf>
    <xf numFmtId="0" fontId="30" fillId="18" borderId="17" xfId="0" applyFont="1" applyFill="1" applyBorder="1" applyAlignment="1">
      <alignment horizontal="center" vertical="center"/>
    </xf>
    <xf numFmtId="0" fontId="30" fillId="18" borderId="24" xfId="0" applyFont="1" applyFill="1" applyBorder="1" applyAlignment="1">
      <alignment horizontal="center" vertical="center"/>
    </xf>
    <xf numFmtId="0" fontId="36" fillId="15" borderId="25" xfId="0" applyFont="1" applyFill="1" applyBorder="1" applyAlignment="1" applyProtection="1">
      <alignment horizontal="left" wrapText="1"/>
      <protection locked="0"/>
    </xf>
    <xf numFmtId="0" fontId="30" fillId="18" borderId="11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center" vertical="center" wrapText="1"/>
    </xf>
    <xf numFmtId="0" fontId="30" fillId="18" borderId="17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0" fillId="18" borderId="24" xfId="0" applyFont="1" applyFill="1" applyBorder="1" applyAlignment="1">
      <alignment horizontal="center" vertical="center" wrapText="1"/>
    </xf>
    <xf numFmtId="0" fontId="30" fillId="18" borderId="15" xfId="0" applyFont="1" applyFill="1" applyBorder="1" applyAlignment="1">
      <alignment horizontal="center" vertical="top" wrapText="1"/>
    </xf>
    <xf numFmtId="0" fontId="30" fillId="18" borderId="16" xfId="0" applyFont="1" applyFill="1" applyBorder="1" applyAlignment="1">
      <alignment horizontal="center" vertical="top" wrapText="1"/>
    </xf>
    <xf numFmtId="49" fontId="27" fillId="15" borderId="10" xfId="0" applyNumberFormat="1" applyFont="1" applyFill="1" applyBorder="1" applyAlignment="1" applyProtection="1">
      <alignment horizontal="left"/>
      <protection locked="0"/>
    </xf>
    <xf numFmtId="0" fontId="26" fillId="15" borderId="0" xfId="0" applyFont="1" applyFill="1" applyBorder="1" applyAlignment="1">
      <alignment horizontal="right"/>
    </xf>
    <xf numFmtId="0" fontId="27" fillId="15" borderId="10" xfId="0" applyFont="1" applyFill="1" applyBorder="1" applyAlignment="1" applyProtection="1">
      <alignment horizontal="left"/>
      <protection locked="0"/>
    </xf>
    <xf numFmtId="0" fontId="30" fillId="18" borderId="15" xfId="0" applyFont="1" applyFill="1" applyBorder="1" applyAlignment="1">
      <alignment horizontal="center" vertical="center"/>
    </xf>
    <xf numFmtId="0" fontId="30" fillId="18" borderId="20" xfId="0" applyFont="1" applyFill="1" applyBorder="1" applyAlignment="1">
      <alignment horizontal="center" vertical="center"/>
    </xf>
    <xf numFmtId="0" fontId="30" fillId="18" borderId="20" xfId="0" applyFont="1" applyFill="1" applyBorder="1" applyAlignment="1">
      <alignment horizontal="center" vertical="center" wrapText="1"/>
    </xf>
    <xf numFmtId="0" fontId="30" fillId="18" borderId="18" xfId="0" applyFont="1" applyFill="1" applyBorder="1" applyAlignment="1">
      <alignment horizontal="center" vertical="center"/>
    </xf>
    <xf numFmtId="2" fontId="27" fillId="15" borderId="10" xfId="0" applyNumberFormat="1" applyFont="1" applyFill="1" applyBorder="1" applyAlignment="1" applyProtection="1">
      <alignment horizontal="left"/>
      <protection locked="0"/>
    </xf>
    <xf numFmtId="0" fontId="30" fillId="18" borderId="12" xfId="0" applyFont="1" applyFill="1" applyBorder="1" applyAlignment="1">
      <alignment horizontal="center" vertical="top" wrapText="1"/>
    </xf>
    <xf numFmtId="0" fontId="30" fillId="18" borderId="13" xfId="0" applyFont="1" applyFill="1" applyBorder="1" applyAlignment="1">
      <alignment horizontal="center" vertical="top" wrapText="1"/>
    </xf>
    <xf numFmtId="49" fontId="32" fillId="15" borderId="15" xfId="0" applyNumberFormat="1" applyFont="1" applyFill="1" applyBorder="1" applyAlignment="1" applyProtection="1">
      <alignment horizontal="center" vertical="top" wrapText="1"/>
      <protection locked="0"/>
    </xf>
    <xf numFmtId="49" fontId="32" fillId="15" borderId="20" xfId="0" applyNumberFormat="1" applyFont="1" applyFill="1" applyBorder="1" applyAlignment="1" applyProtection="1">
      <alignment horizontal="center" vertical="top" wrapText="1"/>
      <protection locked="0"/>
    </xf>
    <xf numFmtId="49" fontId="32" fillId="15" borderId="16" xfId="0" applyNumberFormat="1" applyFont="1" applyFill="1" applyBorder="1" applyAlignment="1" applyProtection="1">
      <alignment horizontal="center" vertical="top" wrapText="1"/>
      <protection locked="0"/>
    </xf>
    <xf numFmtId="0" fontId="36" fillId="15" borderId="25" xfId="0" applyNumberFormat="1" applyFont="1" applyFill="1" applyBorder="1" applyAlignment="1" applyProtection="1">
      <alignment horizontal="center"/>
      <protection locked="0"/>
    </xf>
    <xf numFmtId="49" fontId="26" fillId="15" borderId="25" xfId="0" applyNumberFormat="1" applyFont="1" applyFill="1" applyBorder="1" applyAlignment="1" applyProtection="1">
      <alignment horizontal="center"/>
      <protection locked="0"/>
    </xf>
    <xf numFmtId="0" fontId="32" fillId="18" borderId="10" xfId="0" applyFont="1" applyFill="1" applyBorder="1" applyAlignment="1">
      <alignment horizontal="center"/>
    </xf>
    <xf numFmtId="0" fontId="32" fillId="18" borderId="24" xfId="0" applyFont="1" applyFill="1" applyBorder="1" applyAlignment="1">
      <alignment horizontal="center"/>
    </xf>
    <xf numFmtId="1" fontId="30" fillId="16" borderId="15" xfId="0" applyNumberFormat="1" applyFont="1" applyFill="1" applyBorder="1" applyAlignment="1" applyProtection="1">
      <alignment horizontal="center" vertical="top"/>
      <protection locked="0"/>
    </xf>
    <xf numFmtId="1" fontId="30" fillId="16" borderId="20" xfId="0" applyNumberFormat="1" applyFont="1" applyFill="1" applyBorder="1" applyAlignment="1" applyProtection="1">
      <alignment horizontal="center" vertical="top"/>
      <protection locked="0"/>
    </xf>
    <xf numFmtId="1" fontId="30" fillId="18" borderId="17" xfId="0" applyNumberFormat="1" applyFont="1" applyFill="1" applyBorder="1" applyAlignment="1">
      <alignment horizontal="center"/>
    </xf>
    <xf numFmtId="1" fontId="30" fillId="18" borderId="24" xfId="0" applyNumberFormat="1" applyFont="1" applyFill="1" applyBorder="1" applyAlignment="1">
      <alignment horizontal="center"/>
    </xf>
    <xf numFmtId="1" fontId="32" fillId="16" borderId="26" xfId="0" applyNumberFormat="1" applyFont="1" applyFill="1" applyBorder="1" applyAlignment="1" applyProtection="1">
      <alignment horizontal="center"/>
      <protection locked="0"/>
    </xf>
    <xf numFmtId="1" fontId="32" fillId="16" borderId="27" xfId="0" applyNumberFormat="1" applyFont="1" applyFill="1" applyBorder="1" applyAlignment="1" applyProtection="1">
      <alignment horizontal="center"/>
      <protection locked="0"/>
    </xf>
    <xf numFmtId="49" fontId="27" fillId="15" borderId="25" xfId="0" applyNumberFormat="1" applyFont="1" applyFill="1" applyBorder="1" applyAlignment="1" applyProtection="1">
      <alignment horizontal="center"/>
      <protection locked="0"/>
    </xf>
    <xf numFmtId="49" fontId="26" fillId="15" borderId="25" xfId="0" applyNumberFormat="1" applyFont="1" applyFill="1" applyBorder="1" applyAlignment="1" applyProtection="1">
      <alignment horizont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 1" xfId="16" builtinId="16" customBuiltin="1"/>
    <cellStyle name="Überschrift 2" xfId="17" builtinId="17" customBuiltin="1"/>
    <cellStyle name="Überschrift 3" xfId="18" builtinId="18" customBuiltin="1"/>
    <cellStyle name="Überschrift 4" xfId="19" builtinId="19" customBuiltin="1"/>
    <cellStyle name="Überschrift 5" xfId="20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9" defaultPivotStyle="PivotStyleLight16"/>
  <colors>
    <mruColors>
      <color rgb="FFFF8B8B"/>
      <color rgb="FFFFFFCC"/>
      <color rgb="FFFF4747"/>
      <color rgb="FFFF15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103</xdr:row>
      <xdr:rowOff>104775</xdr:rowOff>
    </xdr:from>
    <xdr:to>
      <xdr:col>16</xdr:col>
      <xdr:colOff>357283</xdr:colOff>
      <xdr:row>104</xdr:row>
      <xdr:rowOff>142896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21040725"/>
          <a:ext cx="1300258" cy="285771"/>
        </a:xfrm>
        <a:prstGeom prst="rect">
          <a:avLst/>
        </a:prstGeom>
      </xdr:spPr>
    </xdr:pic>
    <xdr:clientData/>
  </xdr:twoCellAnchor>
  <xdr:oneCellAnchor>
    <xdr:from>
      <xdr:col>12</xdr:col>
      <xdr:colOff>219075</xdr:colOff>
      <xdr:row>103</xdr:row>
      <xdr:rowOff>104775</xdr:rowOff>
    </xdr:from>
    <xdr:ext cx="1300258" cy="285771"/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3944600"/>
          <a:ext cx="1300258" cy="285771"/>
        </a:xfrm>
        <a:prstGeom prst="rect">
          <a:avLst/>
        </a:prstGeom>
      </xdr:spPr>
    </xdr:pic>
    <xdr:clientData/>
  </xdr:oneCellAnchor>
  <xdr:oneCellAnchor>
    <xdr:from>
      <xdr:col>12</xdr:col>
      <xdr:colOff>219075</xdr:colOff>
      <xdr:row>103</xdr:row>
      <xdr:rowOff>114300</xdr:rowOff>
    </xdr:from>
    <xdr:ext cx="1300258" cy="285771"/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3954125"/>
          <a:ext cx="1300258" cy="285771"/>
        </a:xfrm>
        <a:prstGeom prst="rect">
          <a:avLst/>
        </a:prstGeom>
      </xdr:spPr>
    </xdr:pic>
    <xdr:clientData/>
  </xdr:oneCellAnchor>
  <xdr:oneCellAnchor>
    <xdr:from>
      <xdr:col>12</xdr:col>
      <xdr:colOff>200025</xdr:colOff>
      <xdr:row>103</xdr:row>
      <xdr:rowOff>104775</xdr:rowOff>
    </xdr:from>
    <xdr:ext cx="1300258" cy="285771"/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13944600"/>
          <a:ext cx="1300258" cy="285771"/>
        </a:xfrm>
        <a:prstGeom prst="rect">
          <a:avLst/>
        </a:prstGeom>
      </xdr:spPr>
    </xdr:pic>
    <xdr:clientData/>
  </xdr:oneCellAnchor>
  <xdr:oneCellAnchor>
    <xdr:from>
      <xdr:col>12</xdr:col>
      <xdr:colOff>219075</xdr:colOff>
      <xdr:row>103</xdr:row>
      <xdr:rowOff>104775</xdr:rowOff>
    </xdr:from>
    <xdr:ext cx="1300258" cy="285771"/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3944600"/>
          <a:ext cx="1300258" cy="285771"/>
        </a:xfrm>
        <a:prstGeom prst="rect">
          <a:avLst/>
        </a:prstGeom>
      </xdr:spPr>
    </xdr:pic>
    <xdr:clientData/>
  </xdr:oneCellAnchor>
  <xdr:oneCellAnchor>
    <xdr:from>
      <xdr:col>12</xdr:col>
      <xdr:colOff>219075</xdr:colOff>
      <xdr:row>103</xdr:row>
      <xdr:rowOff>114300</xdr:rowOff>
    </xdr:from>
    <xdr:ext cx="1300258" cy="285771"/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3954125"/>
          <a:ext cx="1300258" cy="285771"/>
        </a:xfrm>
        <a:prstGeom prst="rect">
          <a:avLst/>
        </a:prstGeom>
      </xdr:spPr>
    </xdr:pic>
    <xdr:clientData/>
  </xdr:oneCellAnchor>
  <xdr:oneCellAnchor>
    <xdr:from>
      <xdr:col>12</xdr:col>
      <xdr:colOff>200025</xdr:colOff>
      <xdr:row>103</xdr:row>
      <xdr:rowOff>104775</xdr:rowOff>
    </xdr:from>
    <xdr:ext cx="1300258" cy="285771"/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13944600"/>
          <a:ext cx="1300258" cy="285771"/>
        </a:xfrm>
        <a:prstGeom prst="rect">
          <a:avLst/>
        </a:prstGeom>
      </xdr:spPr>
    </xdr:pic>
    <xdr:clientData/>
  </xdr:oneCellAnchor>
  <xdr:twoCellAnchor editAs="oneCell">
    <xdr:from>
      <xdr:col>12</xdr:col>
      <xdr:colOff>161925</xdr:colOff>
      <xdr:row>0</xdr:row>
      <xdr:rowOff>85726</xdr:rowOff>
    </xdr:from>
    <xdr:to>
      <xdr:col>16</xdr:col>
      <xdr:colOff>371475</xdr:colOff>
      <xdr:row>1</xdr:row>
      <xdr:rowOff>142876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85726"/>
          <a:ext cx="1352550" cy="285750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33</xdr:row>
      <xdr:rowOff>104775</xdr:rowOff>
    </xdr:from>
    <xdr:to>
      <xdr:col>16</xdr:col>
      <xdr:colOff>361950</xdr:colOff>
      <xdr:row>34</xdr:row>
      <xdr:rowOff>142875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68</xdr:row>
      <xdr:rowOff>104775</xdr:rowOff>
    </xdr:from>
    <xdr:to>
      <xdr:col>16</xdr:col>
      <xdr:colOff>361950</xdr:colOff>
      <xdr:row>69</xdr:row>
      <xdr:rowOff>142875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3944600"/>
          <a:ext cx="1352550" cy="285750"/>
        </a:xfrm>
        <a:prstGeom prst="rect">
          <a:avLst/>
        </a:prstGeom>
      </xdr:spPr>
    </xdr:pic>
    <xdr:clientData/>
  </xdr:twoCellAnchor>
  <xdr:oneCellAnchor>
    <xdr:from>
      <xdr:col>12</xdr:col>
      <xdr:colOff>152400</xdr:colOff>
      <xdr:row>103</xdr:row>
      <xdr:rowOff>104775</xdr:rowOff>
    </xdr:from>
    <xdr:ext cx="1352550" cy="285750"/>
    <xdr:pic>
      <xdr:nvPicPr>
        <xdr:cNvPr id="50" name="Grafik 4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394460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138</xdr:row>
      <xdr:rowOff>104775</xdr:rowOff>
    </xdr:from>
    <xdr:ext cx="1352550" cy="285750"/>
    <xdr:pic>
      <xdr:nvPicPr>
        <xdr:cNvPr id="52" name="Grafik 5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2813685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173</xdr:row>
      <xdr:rowOff>104775</xdr:rowOff>
    </xdr:from>
    <xdr:ext cx="1352550" cy="285750"/>
    <xdr:pic>
      <xdr:nvPicPr>
        <xdr:cNvPr id="54" name="Grafik 5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52329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208</xdr:row>
      <xdr:rowOff>114300</xdr:rowOff>
    </xdr:from>
    <xdr:ext cx="1352550" cy="285750"/>
    <xdr:pic>
      <xdr:nvPicPr>
        <xdr:cNvPr id="56" name="Grafik 5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4233862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243</xdr:row>
      <xdr:rowOff>104775</xdr:rowOff>
    </xdr:from>
    <xdr:ext cx="1352550" cy="285750"/>
    <xdr:pic>
      <xdr:nvPicPr>
        <xdr:cNvPr id="57" name="Grafik 5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4942522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278</xdr:row>
      <xdr:rowOff>104775</xdr:rowOff>
    </xdr:from>
    <xdr:ext cx="1352550" cy="285750"/>
    <xdr:pic>
      <xdr:nvPicPr>
        <xdr:cNvPr id="58" name="Grafik 5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5652135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313</xdr:row>
      <xdr:rowOff>104775</xdr:rowOff>
    </xdr:from>
    <xdr:ext cx="1352550" cy="285750"/>
    <xdr:pic>
      <xdr:nvPicPr>
        <xdr:cNvPr id="59" name="Grafik 5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63617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133350</xdr:colOff>
      <xdr:row>348</xdr:row>
      <xdr:rowOff>104775</xdr:rowOff>
    </xdr:from>
    <xdr:ext cx="1352550" cy="285750"/>
    <xdr:pic>
      <xdr:nvPicPr>
        <xdr:cNvPr id="60" name="Grafik 5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7071360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383</xdr:row>
      <xdr:rowOff>114300</xdr:rowOff>
    </xdr:from>
    <xdr:ext cx="1352550" cy="285750"/>
    <xdr:pic>
      <xdr:nvPicPr>
        <xdr:cNvPr id="62" name="Grafik 6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7781925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418</xdr:row>
      <xdr:rowOff>104775</xdr:rowOff>
    </xdr:from>
    <xdr:ext cx="1352550" cy="285750"/>
    <xdr:pic>
      <xdr:nvPicPr>
        <xdr:cNvPr id="63" name="Grafik 6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8490585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133350</xdr:colOff>
      <xdr:row>453</xdr:row>
      <xdr:rowOff>104775</xdr:rowOff>
    </xdr:from>
    <xdr:ext cx="1352550" cy="285750"/>
    <xdr:pic>
      <xdr:nvPicPr>
        <xdr:cNvPr id="64" name="Grafik 6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920019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488</xdr:row>
      <xdr:rowOff>104775</xdr:rowOff>
    </xdr:from>
    <xdr:ext cx="1352550" cy="285750"/>
    <xdr:pic>
      <xdr:nvPicPr>
        <xdr:cNvPr id="65" name="Grafik 6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9909810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523</xdr:row>
      <xdr:rowOff>95250</xdr:rowOff>
    </xdr:from>
    <xdr:ext cx="1352550" cy="285750"/>
    <xdr:pic>
      <xdr:nvPicPr>
        <xdr:cNvPr id="66" name="Grafik 6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0618470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558</xdr:row>
      <xdr:rowOff>95250</xdr:rowOff>
    </xdr:from>
    <xdr:ext cx="1352550" cy="285750"/>
    <xdr:pic>
      <xdr:nvPicPr>
        <xdr:cNvPr id="67" name="Grafik 6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1328082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593</xdr:row>
      <xdr:rowOff>104775</xdr:rowOff>
    </xdr:from>
    <xdr:ext cx="1352550" cy="285750"/>
    <xdr:pic>
      <xdr:nvPicPr>
        <xdr:cNvPr id="68" name="Grafik 6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20386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628</xdr:row>
      <xdr:rowOff>104775</xdr:rowOff>
    </xdr:from>
    <xdr:ext cx="1352550" cy="285750"/>
    <xdr:pic>
      <xdr:nvPicPr>
        <xdr:cNvPr id="70" name="Grafik 6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2748260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663</xdr:row>
      <xdr:rowOff>104775</xdr:rowOff>
    </xdr:from>
    <xdr:ext cx="1352550" cy="285750"/>
    <xdr:pic>
      <xdr:nvPicPr>
        <xdr:cNvPr id="71" name="Grafik 7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3457872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698</xdr:row>
      <xdr:rowOff>104775</xdr:rowOff>
    </xdr:from>
    <xdr:ext cx="1352550" cy="285750"/>
    <xdr:pic>
      <xdr:nvPicPr>
        <xdr:cNvPr id="73" name="Grafik 7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4167485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733</xdr:row>
      <xdr:rowOff>114300</xdr:rowOff>
    </xdr:from>
    <xdr:ext cx="1352550" cy="285750"/>
    <xdr:pic>
      <xdr:nvPicPr>
        <xdr:cNvPr id="75" name="Grafik 7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4878050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768</xdr:row>
      <xdr:rowOff>104775</xdr:rowOff>
    </xdr:from>
    <xdr:ext cx="1352550" cy="285750"/>
    <xdr:pic>
      <xdr:nvPicPr>
        <xdr:cNvPr id="76" name="Grafik 7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5586710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133350</xdr:colOff>
      <xdr:row>803</xdr:row>
      <xdr:rowOff>114300</xdr:rowOff>
    </xdr:from>
    <xdr:ext cx="1352550" cy="285750"/>
    <xdr:pic>
      <xdr:nvPicPr>
        <xdr:cNvPr id="77" name="Grafik 7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16297275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142875</xdr:colOff>
      <xdr:row>838</xdr:row>
      <xdr:rowOff>104775</xdr:rowOff>
    </xdr:from>
    <xdr:ext cx="1352550" cy="285750"/>
    <xdr:pic>
      <xdr:nvPicPr>
        <xdr:cNvPr id="78" name="Grafik 7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70059350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68</xdr:row>
      <xdr:rowOff>104775</xdr:rowOff>
    </xdr:from>
    <xdr:ext cx="1352550" cy="285750"/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103</xdr:row>
      <xdr:rowOff>104775</xdr:rowOff>
    </xdr:from>
    <xdr:ext cx="1352550" cy="285750"/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138</xdr:row>
      <xdr:rowOff>104775</xdr:rowOff>
    </xdr:from>
    <xdr:ext cx="1352550" cy="285750"/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173</xdr:row>
      <xdr:rowOff>104775</xdr:rowOff>
    </xdr:from>
    <xdr:ext cx="1352550" cy="285750"/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208</xdr:row>
      <xdr:rowOff>104775</xdr:rowOff>
    </xdr:from>
    <xdr:ext cx="1352550" cy="285750"/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243</xdr:row>
      <xdr:rowOff>104775</xdr:rowOff>
    </xdr:from>
    <xdr:ext cx="1352550" cy="285750"/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278</xdr:row>
      <xdr:rowOff>104775</xdr:rowOff>
    </xdr:from>
    <xdr:ext cx="1352550" cy="285750"/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313</xdr:row>
      <xdr:rowOff>104775</xdr:rowOff>
    </xdr:from>
    <xdr:ext cx="1352550" cy="285750"/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348</xdr:row>
      <xdr:rowOff>104775</xdr:rowOff>
    </xdr:from>
    <xdr:ext cx="1352550" cy="285750"/>
    <xdr:pic>
      <xdr:nvPicPr>
        <xdr:cNvPr id="53" name="Grafik 5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383</xdr:row>
      <xdr:rowOff>104775</xdr:rowOff>
    </xdr:from>
    <xdr:ext cx="1352550" cy="285750"/>
    <xdr:pic>
      <xdr:nvPicPr>
        <xdr:cNvPr id="55" name="Grafik 5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418</xdr:row>
      <xdr:rowOff>104775</xdr:rowOff>
    </xdr:from>
    <xdr:ext cx="1352550" cy="285750"/>
    <xdr:pic>
      <xdr:nvPicPr>
        <xdr:cNvPr id="61" name="Grafik 6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453</xdr:row>
      <xdr:rowOff>104775</xdr:rowOff>
    </xdr:from>
    <xdr:ext cx="1352550" cy="285750"/>
    <xdr:pic>
      <xdr:nvPicPr>
        <xdr:cNvPr id="69" name="Grafik 6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488</xdr:row>
      <xdr:rowOff>104775</xdr:rowOff>
    </xdr:from>
    <xdr:ext cx="1352550" cy="285750"/>
    <xdr:pic>
      <xdr:nvPicPr>
        <xdr:cNvPr id="72" name="Grafik 7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523</xdr:row>
      <xdr:rowOff>104775</xdr:rowOff>
    </xdr:from>
    <xdr:ext cx="1352550" cy="285750"/>
    <xdr:pic>
      <xdr:nvPicPr>
        <xdr:cNvPr id="74" name="Grafik 7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558</xdr:row>
      <xdr:rowOff>104775</xdr:rowOff>
    </xdr:from>
    <xdr:ext cx="1352550" cy="285750"/>
    <xdr:pic>
      <xdr:nvPicPr>
        <xdr:cNvPr id="79" name="Grafik 7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593</xdr:row>
      <xdr:rowOff>104775</xdr:rowOff>
    </xdr:from>
    <xdr:ext cx="1352550" cy="285750"/>
    <xdr:pic>
      <xdr:nvPicPr>
        <xdr:cNvPr id="80" name="Grafik 7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628</xdr:row>
      <xdr:rowOff>104775</xdr:rowOff>
    </xdr:from>
    <xdr:ext cx="1352550" cy="285750"/>
    <xdr:pic>
      <xdr:nvPicPr>
        <xdr:cNvPr id="81" name="Grafik 8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663</xdr:row>
      <xdr:rowOff>104775</xdr:rowOff>
    </xdr:from>
    <xdr:ext cx="1352550" cy="285750"/>
    <xdr:pic>
      <xdr:nvPicPr>
        <xdr:cNvPr id="82" name="Grafik 8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698</xdr:row>
      <xdr:rowOff>104775</xdr:rowOff>
    </xdr:from>
    <xdr:ext cx="1352550" cy="285750"/>
    <xdr:pic>
      <xdr:nvPicPr>
        <xdr:cNvPr id="83" name="Grafik 8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733</xdr:row>
      <xdr:rowOff>104775</xdr:rowOff>
    </xdr:from>
    <xdr:ext cx="1352550" cy="285750"/>
    <xdr:pic>
      <xdr:nvPicPr>
        <xdr:cNvPr id="84" name="Grafik 8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768</xdr:row>
      <xdr:rowOff>104775</xdr:rowOff>
    </xdr:from>
    <xdr:ext cx="1352550" cy="285750"/>
    <xdr:pic>
      <xdr:nvPicPr>
        <xdr:cNvPr id="85" name="Grafik 8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803</xdr:row>
      <xdr:rowOff>104775</xdr:rowOff>
    </xdr:from>
    <xdr:ext cx="1352550" cy="285750"/>
    <xdr:pic>
      <xdr:nvPicPr>
        <xdr:cNvPr id="86" name="Grafik 8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  <xdr:oneCellAnchor>
    <xdr:from>
      <xdr:col>12</xdr:col>
      <xdr:colOff>152400</xdr:colOff>
      <xdr:row>838</xdr:row>
      <xdr:rowOff>104775</xdr:rowOff>
    </xdr:from>
    <xdr:ext cx="1352550" cy="285750"/>
    <xdr:pic>
      <xdr:nvPicPr>
        <xdr:cNvPr id="87" name="Grafik 8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848475"/>
          <a:ext cx="1352550" cy="285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W873"/>
  <sheetViews>
    <sheetView tabSelected="1" view="pageBreakPreview" topLeftCell="A96" zoomScaleNormal="100" zoomScaleSheetLayoutView="100" workbookViewId="0">
      <selection activeCell="AL71" sqref="AL71:AN71"/>
    </sheetView>
  </sheetViews>
  <sheetFormatPr baseColWidth="10" defaultRowHeight="12.75" x14ac:dyDescent="0.2"/>
  <cols>
    <col min="1" max="1" width="7.7109375" style="1" customWidth="1"/>
    <col min="2" max="2" width="11.140625" style="1" customWidth="1"/>
    <col min="3" max="3" width="8.85546875" style="2" customWidth="1"/>
    <col min="4" max="4" width="2.28515625" style="1" customWidth="1"/>
    <col min="5" max="5" width="7.28515625" style="1" customWidth="1"/>
    <col min="6" max="6" width="8.140625" style="1" customWidth="1"/>
    <col min="7" max="7" width="7.42578125" style="1" customWidth="1"/>
    <col min="8" max="13" width="5.7109375" style="1" customWidth="1"/>
    <col min="14" max="14" width="0" style="1" hidden="1" customWidth="1"/>
    <col min="15" max="15" width="11.42578125" style="3"/>
    <col min="16" max="16" width="0" style="3" hidden="1" customWidth="1"/>
    <col min="17" max="19" width="5.7109375" style="3" customWidth="1"/>
    <col min="20" max="20" width="5.85546875" style="3" customWidth="1"/>
    <col min="21" max="21" width="0" style="3" hidden="1" customWidth="1"/>
    <col min="22" max="22" width="9.5703125" style="3" customWidth="1"/>
    <col min="23" max="23" width="5.5703125" style="3" customWidth="1"/>
    <col min="24" max="24" width="11.140625" style="3" customWidth="1"/>
    <col min="25" max="37" width="11.140625" style="3" hidden="1" customWidth="1"/>
    <col min="38" max="38" width="10.5703125" style="3" customWidth="1"/>
    <col min="39" max="39" width="16.85546875" style="62" hidden="1" customWidth="1"/>
    <col min="40" max="41" width="5.7109375" style="4" hidden="1" customWidth="1"/>
    <col min="42" max="49" width="11.42578125" style="1" hidden="1" customWidth="1"/>
    <col min="50" max="16384" width="11.42578125" style="1"/>
  </cols>
  <sheetData>
    <row r="1" spans="1:49" ht="18" customHeight="1" x14ac:dyDescent="0.3">
      <c r="A1" s="17" t="s">
        <v>0</v>
      </c>
      <c r="B1" s="18"/>
      <c r="C1" s="19"/>
      <c r="D1" s="230" t="s">
        <v>5</v>
      </c>
      <c r="E1" s="230"/>
      <c r="F1" s="47">
        <v>1</v>
      </c>
      <c r="G1" s="18"/>
      <c r="H1" s="18"/>
      <c r="I1" s="18"/>
      <c r="J1" s="18"/>
      <c r="K1" s="18"/>
      <c r="L1" s="18"/>
      <c r="N1" s="20"/>
      <c r="O1" s="18"/>
      <c r="P1" s="18"/>
      <c r="Q1" s="18"/>
      <c r="R1" s="202" t="s">
        <v>85</v>
      </c>
      <c r="S1" s="202"/>
      <c r="T1" s="203" t="s">
        <v>86</v>
      </c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54"/>
    </row>
    <row r="2" spans="1:49" ht="27" customHeight="1" x14ac:dyDescent="0.2">
      <c r="A2" s="237" t="s">
        <v>1</v>
      </c>
      <c r="B2" s="237"/>
      <c r="C2" s="237"/>
      <c r="D2" s="21"/>
      <c r="E2" s="21"/>
      <c r="F2" s="21"/>
      <c r="G2" s="21"/>
      <c r="H2" s="18"/>
      <c r="I2" s="18"/>
      <c r="J2" s="18"/>
      <c r="K2" s="18"/>
      <c r="L2" s="18"/>
      <c r="M2" s="22"/>
      <c r="N2" s="63"/>
      <c r="O2" s="63"/>
      <c r="P2" s="63"/>
      <c r="Q2" s="63"/>
      <c r="R2" s="204" t="s">
        <v>87</v>
      </c>
      <c r="S2" s="204"/>
      <c r="T2" s="204" t="s">
        <v>88</v>
      </c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54"/>
    </row>
    <row r="3" spans="1:49" ht="18.75" customHeight="1" x14ac:dyDescent="0.25">
      <c r="A3" s="237"/>
      <c r="B3" s="237"/>
      <c r="C3" s="237"/>
      <c r="D3" s="128" t="s">
        <v>51</v>
      </c>
      <c r="E3" s="53"/>
      <c r="F3" s="87"/>
      <c r="G3" s="88"/>
      <c r="H3" s="88"/>
      <c r="I3" s="88"/>
      <c r="J3" s="88"/>
      <c r="K3" s="88"/>
      <c r="L3" s="88"/>
      <c r="M3" s="151"/>
      <c r="N3" s="289"/>
      <c r="O3" s="289"/>
      <c r="P3" s="23"/>
      <c r="Q3" s="239" t="s">
        <v>40</v>
      </c>
      <c r="R3" s="239"/>
      <c r="S3" s="239"/>
      <c r="T3" s="310"/>
      <c r="U3" s="310"/>
      <c r="V3" s="310"/>
      <c r="W3" s="321" t="s">
        <v>89</v>
      </c>
      <c r="X3" s="32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320"/>
      <c r="AM3" s="55"/>
    </row>
    <row r="4" spans="1:49" ht="5.25" customHeight="1" x14ac:dyDescent="0.2">
      <c r="A4" s="24"/>
      <c r="B4" s="24"/>
      <c r="C4" s="25"/>
      <c r="D4" s="26"/>
      <c r="E4" s="26"/>
      <c r="F4" s="26"/>
      <c r="G4" s="26"/>
      <c r="H4" s="24"/>
      <c r="I4" s="24"/>
      <c r="J4" s="24"/>
      <c r="K4" s="24"/>
      <c r="L4" s="24"/>
      <c r="M4" s="27"/>
      <c r="N4" s="27"/>
      <c r="O4" s="27"/>
      <c r="P4" s="27"/>
      <c r="Q4" s="28"/>
      <c r="R4" s="28"/>
      <c r="S4" s="28"/>
      <c r="T4" s="28"/>
      <c r="U4" s="28"/>
      <c r="V4" s="28"/>
      <c r="W4" s="28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54"/>
    </row>
    <row r="5" spans="1:49" ht="21.75" customHeight="1" x14ac:dyDescent="0.2">
      <c r="A5" s="29" t="s">
        <v>3</v>
      </c>
      <c r="B5" s="24"/>
      <c r="C5" s="25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30"/>
      <c r="Q5" s="298" t="s">
        <v>2</v>
      </c>
      <c r="R5" s="298"/>
      <c r="S5" s="298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54"/>
    </row>
    <row r="6" spans="1:49" ht="5.0999999999999996" customHeight="1" x14ac:dyDescent="0.2">
      <c r="A6" s="24"/>
      <c r="B6" s="24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54"/>
    </row>
    <row r="7" spans="1:49" ht="20.100000000000001" customHeight="1" x14ac:dyDescent="0.2">
      <c r="A7" s="24" t="s">
        <v>32</v>
      </c>
      <c r="B7" s="24"/>
      <c r="C7" s="25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"/>
      <c r="Q7" s="24"/>
      <c r="R7" s="298" t="s">
        <v>4</v>
      </c>
      <c r="S7" s="298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54"/>
    </row>
    <row r="8" spans="1:49" ht="14.25" customHeight="1" x14ac:dyDescent="0.25">
      <c r="A8" s="31"/>
      <c r="B8" s="32"/>
      <c r="C8" s="33"/>
      <c r="D8" s="18"/>
      <c r="E8" s="18"/>
      <c r="F8" s="18"/>
      <c r="G8" s="18"/>
      <c r="H8" s="18"/>
      <c r="I8" s="18"/>
      <c r="J8" s="18"/>
      <c r="K8" s="18"/>
      <c r="L8" s="18"/>
      <c r="M8" s="32"/>
      <c r="N8" s="32"/>
      <c r="O8" s="32"/>
      <c r="P8" s="32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54"/>
      <c r="AN8" s="5"/>
    </row>
    <row r="9" spans="1:49" ht="28.5" customHeight="1" x14ac:dyDescent="0.25">
      <c r="A9" s="262" t="s">
        <v>84</v>
      </c>
      <c r="B9" s="262" t="s">
        <v>7</v>
      </c>
      <c r="C9" s="269" t="s">
        <v>8</v>
      </c>
      <c r="D9" s="283" t="s">
        <v>76</v>
      </c>
      <c r="E9" s="284"/>
      <c r="F9" s="272" t="s">
        <v>9</v>
      </c>
      <c r="G9" s="273"/>
      <c r="H9" s="283" t="s">
        <v>10</v>
      </c>
      <c r="I9" s="290"/>
      <c r="J9" s="290"/>
      <c r="K9" s="290"/>
      <c r="L9" s="290"/>
      <c r="M9" s="284"/>
      <c r="N9" s="136"/>
      <c r="O9" s="295" t="s">
        <v>11</v>
      </c>
      <c r="P9" s="296"/>
      <c r="Q9" s="300" t="s">
        <v>12</v>
      </c>
      <c r="R9" s="301"/>
      <c r="S9" s="301"/>
      <c r="T9" s="272" t="s">
        <v>38</v>
      </c>
      <c r="U9" s="302"/>
      <c r="V9" s="302"/>
      <c r="W9" s="273"/>
      <c r="X9" s="264" t="s">
        <v>13</v>
      </c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262" t="s">
        <v>14</v>
      </c>
      <c r="AM9" s="56"/>
      <c r="AN9" s="261" t="s">
        <v>6</v>
      </c>
      <c r="AO9" s="261" t="s">
        <v>15</v>
      </c>
    </row>
    <row r="10" spans="1:49" ht="15" customHeight="1" x14ac:dyDescent="0.25">
      <c r="A10" s="268"/>
      <c r="B10" s="268"/>
      <c r="C10" s="270"/>
      <c r="D10" s="285"/>
      <c r="E10" s="286"/>
      <c r="F10" s="262" t="s">
        <v>39</v>
      </c>
      <c r="G10" s="264" t="s">
        <v>16</v>
      </c>
      <c r="H10" s="285"/>
      <c r="I10" s="291"/>
      <c r="J10" s="291"/>
      <c r="K10" s="291"/>
      <c r="L10" s="291"/>
      <c r="M10" s="286"/>
      <c r="N10" s="137"/>
      <c r="O10" s="305" t="s">
        <v>17</v>
      </c>
      <c r="P10" s="138" t="s">
        <v>18</v>
      </c>
      <c r="Q10" s="266" t="s">
        <v>19</v>
      </c>
      <c r="R10" s="267"/>
      <c r="S10" s="139" t="s">
        <v>81</v>
      </c>
      <c r="T10" s="138" t="s">
        <v>34</v>
      </c>
      <c r="U10" s="138" t="s">
        <v>35</v>
      </c>
      <c r="V10" s="138" t="s">
        <v>80</v>
      </c>
      <c r="W10" s="138" t="s">
        <v>20</v>
      </c>
      <c r="X10" s="303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268"/>
      <c r="AM10" s="56"/>
      <c r="AN10" s="261"/>
      <c r="AO10" s="261"/>
    </row>
    <row r="11" spans="1:49" ht="12.75" customHeight="1" x14ac:dyDescent="0.25">
      <c r="A11" s="263"/>
      <c r="B11" s="263"/>
      <c r="C11" s="271"/>
      <c r="D11" s="287" t="s">
        <v>33</v>
      </c>
      <c r="E11" s="288"/>
      <c r="F11" s="263"/>
      <c r="G11" s="265"/>
      <c r="H11" s="292"/>
      <c r="I11" s="293"/>
      <c r="J11" s="293"/>
      <c r="K11" s="293"/>
      <c r="L11" s="293"/>
      <c r="M11" s="294"/>
      <c r="N11" s="140"/>
      <c r="O11" s="306"/>
      <c r="P11" s="141"/>
      <c r="Q11" s="142" t="s">
        <v>21</v>
      </c>
      <c r="R11" s="143" t="s">
        <v>22</v>
      </c>
      <c r="S11" s="144" t="s">
        <v>36</v>
      </c>
      <c r="T11" s="141"/>
      <c r="U11" s="141"/>
      <c r="V11" s="141" t="s">
        <v>37</v>
      </c>
      <c r="W11" s="141"/>
      <c r="X11" s="265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263"/>
      <c r="AM11" s="56"/>
      <c r="AN11" s="261"/>
      <c r="AO11" s="261"/>
    </row>
    <row r="12" spans="1:49" ht="13.5" customHeight="1" x14ac:dyDescent="0.25">
      <c r="A12" s="159" t="s">
        <v>6</v>
      </c>
      <c r="B12" s="159" t="s">
        <v>23</v>
      </c>
      <c r="C12" s="160" t="s">
        <v>24</v>
      </c>
      <c r="D12" s="274" t="s">
        <v>23</v>
      </c>
      <c r="E12" s="276"/>
      <c r="F12" s="161" t="s">
        <v>25</v>
      </c>
      <c r="G12" s="161" t="s">
        <v>83</v>
      </c>
      <c r="H12" s="274" t="s">
        <v>23</v>
      </c>
      <c r="I12" s="275"/>
      <c r="J12" s="275"/>
      <c r="K12" s="275"/>
      <c r="L12" s="275"/>
      <c r="M12" s="276"/>
      <c r="N12" s="162"/>
      <c r="O12" s="159" t="s">
        <v>26</v>
      </c>
      <c r="P12" s="159" t="s">
        <v>26</v>
      </c>
      <c r="Q12" s="274" t="s">
        <v>27</v>
      </c>
      <c r="R12" s="275"/>
      <c r="S12" s="275"/>
      <c r="T12" s="159" t="s">
        <v>23</v>
      </c>
      <c r="U12" s="159" t="s">
        <v>27</v>
      </c>
      <c r="V12" s="159" t="s">
        <v>27</v>
      </c>
      <c r="W12" s="159" t="s">
        <v>28</v>
      </c>
      <c r="X12" s="159" t="s">
        <v>23</v>
      </c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 t="s">
        <v>6</v>
      </c>
      <c r="AM12" s="56"/>
      <c r="AN12" s="261"/>
      <c r="AO12" s="261"/>
    </row>
    <row r="13" spans="1:49" s="6" customFormat="1" ht="9.9499999999999993" customHeight="1" x14ac:dyDescent="0.2">
      <c r="A13" s="163">
        <v>1</v>
      </c>
      <c r="B13" s="163">
        <v>2</v>
      </c>
      <c r="C13" s="164">
        <v>3</v>
      </c>
      <c r="D13" s="280">
        <v>4</v>
      </c>
      <c r="E13" s="282"/>
      <c r="F13" s="165">
        <v>5</v>
      </c>
      <c r="G13" s="165">
        <v>6</v>
      </c>
      <c r="H13" s="280">
        <v>7</v>
      </c>
      <c r="I13" s="281"/>
      <c r="J13" s="281"/>
      <c r="K13" s="281"/>
      <c r="L13" s="281"/>
      <c r="M13" s="282"/>
      <c r="N13" s="166"/>
      <c r="O13" s="163">
        <v>8</v>
      </c>
      <c r="P13" s="163">
        <v>-8</v>
      </c>
      <c r="Q13" s="163">
        <v>9</v>
      </c>
      <c r="R13" s="163">
        <v>10</v>
      </c>
      <c r="S13" s="163">
        <v>11</v>
      </c>
      <c r="T13" s="163">
        <v>12</v>
      </c>
      <c r="U13" s="163">
        <v>-14</v>
      </c>
      <c r="V13" s="163">
        <v>13</v>
      </c>
      <c r="W13" s="163">
        <v>14</v>
      </c>
      <c r="X13" s="163">
        <v>15</v>
      </c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>
        <v>16</v>
      </c>
      <c r="AM13" s="57"/>
      <c r="AN13" s="261"/>
      <c r="AO13" s="261"/>
    </row>
    <row r="14" spans="1:49" s="8" customFormat="1" ht="17.100000000000001" customHeight="1" x14ac:dyDescent="0.2">
      <c r="A14" s="34"/>
      <c r="B14" s="35"/>
      <c r="C14" s="182"/>
      <c r="D14" s="258"/>
      <c r="E14" s="259"/>
      <c r="F14" s="36"/>
      <c r="G14" s="36"/>
      <c r="H14" s="277"/>
      <c r="I14" s="278"/>
      <c r="J14" s="278"/>
      <c r="K14" s="278"/>
      <c r="L14" s="278"/>
      <c r="M14" s="279"/>
      <c r="N14" s="37"/>
      <c r="O14" s="38"/>
      <c r="P14" s="35"/>
      <c r="Q14" s="39"/>
      <c r="R14" s="39"/>
      <c r="S14" s="39"/>
      <c r="T14" s="35"/>
      <c r="U14" s="40"/>
      <c r="V14" s="40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41"/>
      <c r="AM14" s="58"/>
      <c r="AN14" s="7">
        <f>IF(A14&lt;&gt;"",1,0)</f>
        <v>0</v>
      </c>
      <c r="AO14" s="7">
        <f>IF(F14&gt;0,1,0)</f>
        <v>0</v>
      </c>
      <c r="AP14" s="8" t="s">
        <v>42</v>
      </c>
      <c r="AQ14" s="8" t="s">
        <v>56</v>
      </c>
      <c r="AR14" s="8" t="s">
        <v>59</v>
      </c>
      <c r="AS14" s="8" t="s">
        <v>62</v>
      </c>
      <c r="AT14" s="8" t="s">
        <v>65</v>
      </c>
      <c r="AU14" s="8" t="s">
        <v>69</v>
      </c>
      <c r="AV14" s="8" t="s">
        <v>72</v>
      </c>
      <c r="AW14" s="8" t="s">
        <v>52</v>
      </c>
    </row>
    <row r="15" spans="1:49" s="8" customFormat="1" ht="17.100000000000001" customHeight="1" x14ac:dyDescent="0.2">
      <c r="A15" s="41"/>
      <c r="B15" s="35"/>
      <c r="C15" s="182"/>
      <c r="D15" s="258"/>
      <c r="E15" s="259"/>
      <c r="F15" s="36"/>
      <c r="G15" s="36"/>
      <c r="H15" s="277"/>
      <c r="I15" s="278"/>
      <c r="J15" s="278"/>
      <c r="K15" s="278"/>
      <c r="L15" s="278"/>
      <c r="M15" s="279"/>
      <c r="N15" s="66"/>
      <c r="O15" s="35"/>
      <c r="P15" s="35"/>
      <c r="Q15" s="39"/>
      <c r="R15" s="39"/>
      <c r="S15" s="39"/>
      <c r="T15" s="35"/>
      <c r="U15" s="40"/>
      <c r="V15" s="40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41"/>
      <c r="AM15" s="58"/>
      <c r="AN15" s="7">
        <f>IF(A15&lt;&gt;"",IF(A15&lt;&gt;$A14,1,0),0)</f>
        <v>0</v>
      </c>
      <c r="AO15" s="7">
        <f t="shared" ref="AO15:AO29" si="0">IF(F15&gt;0,AO14+1,AO14)</f>
        <v>0</v>
      </c>
      <c r="AP15" s="8" t="s">
        <v>41</v>
      </c>
      <c r="AQ15" s="8" t="s">
        <v>57</v>
      </c>
      <c r="AR15" s="8" t="s">
        <v>60</v>
      </c>
      <c r="AS15" s="8" t="s">
        <v>63</v>
      </c>
      <c r="AT15" s="8" t="s">
        <v>66</v>
      </c>
      <c r="AU15" s="8" t="s">
        <v>70</v>
      </c>
      <c r="AV15" s="8" t="s">
        <v>73</v>
      </c>
      <c r="AW15" s="8" t="s">
        <v>53</v>
      </c>
    </row>
    <row r="16" spans="1:49" s="8" customFormat="1" ht="17.100000000000001" customHeight="1" x14ac:dyDescent="0.2">
      <c r="A16" s="34"/>
      <c r="B16" s="35"/>
      <c r="C16" s="182"/>
      <c r="D16" s="258"/>
      <c r="E16" s="259"/>
      <c r="F16" s="36"/>
      <c r="G16" s="52"/>
      <c r="H16" s="277"/>
      <c r="I16" s="278"/>
      <c r="J16" s="278"/>
      <c r="K16" s="278"/>
      <c r="L16" s="278"/>
      <c r="M16" s="279"/>
      <c r="N16" s="66"/>
      <c r="O16" s="38"/>
      <c r="P16" s="35"/>
      <c r="Q16" s="39"/>
      <c r="R16" s="39"/>
      <c r="S16" s="39"/>
      <c r="T16" s="35"/>
      <c r="U16" s="40"/>
      <c r="V16" s="40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41"/>
      <c r="AM16" s="58"/>
      <c r="AN16" s="7">
        <f>IF(A16&lt;&gt;"",IF(COUNTIF($A14:$A15,A16)=0,1,0),0)</f>
        <v>0</v>
      </c>
      <c r="AO16" s="7">
        <f t="shared" si="0"/>
        <v>0</v>
      </c>
      <c r="AP16" s="8" t="s">
        <v>43</v>
      </c>
      <c r="AQ16" s="8" t="s">
        <v>58</v>
      </c>
      <c r="AR16" s="8" t="s">
        <v>61</v>
      </c>
      <c r="AS16" s="8" t="s">
        <v>64</v>
      </c>
      <c r="AT16" s="8" t="s">
        <v>67</v>
      </c>
      <c r="AU16" s="8" t="s">
        <v>71</v>
      </c>
      <c r="AV16" s="8" t="s">
        <v>74</v>
      </c>
      <c r="AW16" s="8" t="s">
        <v>54</v>
      </c>
    </row>
    <row r="17" spans="1:49" s="8" customFormat="1" ht="17.100000000000001" customHeight="1" x14ac:dyDescent="0.2">
      <c r="A17" s="41"/>
      <c r="B17" s="35"/>
      <c r="C17" s="182"/>
      <c r="D17" s="258"/>
      <c r="E17" s="259"/>
      <c r="F17" s="36"/>
      <c r="G17" s="52"/>
      <c r="H17" s="277"/>
      <c r="I17" s="278"/>
      <c r="J17" s="278"/>
      <c r="K17" s="278"/>
      <c r="L17" s="278"/>
      <c r="M17" s="279"/>
      <c r="N17" s="66"/>
      <c r="O17" s="35"/>
      <c r="P17" s="35"/>
      <c r="Q17" s="39"/>
      <c r="R17" s="39"/>
      <c r="S17" s="39"/>
      <c r="T17" s="35"/>
      <c r="U17" s="40"/>
      <c r="V17" s="40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41"/>
      <c r="AM17" s="58"/>
      <c r="AN17" s="7">
        <f>IF(A17&lt;&gt;"",IF(COUNTIF($A14:$A16,A17)=0,1,0),0)</f>
        <v>0</v>
      </c>
      <c r="AO17" s="7">
        <f t="shared" si="0"/>
        <v>0</v>
      </c>
      <c r="AP17" s="8" t="s">
        <v>44</v>
      </c>
      <c r="AT17" s="8" t="s">
        <v>68</v>
      </c>
      <c r="AW17" s="8" t="s">
        <v>55</v>
      </c>
    </row>
    <row r="18" spans="1:49" s="8" customFormat="1" ht="17.100000000000001" customHeight="1" x14ac:dyDescent="0.2">
      <c r="A18" s="34"/>
      <c r="B18" s="35"/>
      <c r="C18" s="182"/>
      <c r="D18" s="258"/>
      <c r="E18" s="259"/>
      <c r="F18" s="36"/>
      <c r="G18" s="52"/>
      <c r="H18" s="277"/>
      <c r="I18" s="278"/>
      <c r="J18" s="278"/>
      <c r="K18" s="278"/>
      <c r="L18" s="278"/>
      <c r="M18" s="279"/>
      <c r="N18" s="66"/>
      <c r="O18" s="35"/>
      <c r="P18" s="35"/>
      <c r="Q18" s="39"/>
      <c r="R18" s="39"/>
      <c r="S18" s="39"/>
      <c r="T18" s="35"/>
      <c r="U18" s="40"/>
      <c r="V18" s="40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41"/>
      <c r="AM18" s="58"/>
      <c r="AN18" s="7">
        <f>IF(A18&lt;&gt;"",IF(COUNTIF($A14:$A17,A18)=0,1,0),0)</f>
        <v>0</v>
      </c>
      <c r="AO18" s="7">
        <f t="shared" si="0"/>
        <v>0</v>
      </c>
      <c r="AP18" s="8" t="s">
        <v>45</v>
      </c>
    </row>
    <row r="19" spans="1:49" s="8" customFormat="1" ht="17.100000000000001" customHeight="1" x14ac:dyDescent="0.2">
      <c r="A19" s="41"/>
      <c r="B19" s="35"/>
      <c r="C19" s="182"/>
      <c r="D19" s="258"/>
      <c r="E19" s="259"/>
      <c r="F19" s="36"/>
      <c r="G19" s="52"/>
      <c r="H19" s="277"/>
      <c r="I19" s="278"/>
      <c r="J19" s="278"/>
      <c r="K19" s="278"/>
      <c r="L19" s="278"/>
      <c r="M19" s="279"/>
      <c r="N19" s="66"/>
      <c r="O19" s="35"/>
      <c r="P19" s="35"/>
      <c r="Q19" s="39"/>
      <c r="R19" s="39"/>
      <c r="S19" s="39"/>
      <c r="T19" s="35"/>
      <c r="U19" s="40"/>
      <c r="V19" s="40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41"/>
      <c r="AM19" s="58"/>
      <c r="AN19" s="7">
        <f>IF(A19&lt;&gt;"",IF(COUNTIF($A14:$A18,A19)=0,1,0),0)</f>
        <v>0</v>
      </c>
      <c r="AO19" s="7">
        <f t="shared" si="0"/>
        <v>0</v>
      </c>
      <c r="AP19" s="8" t="s">
        <v>46</v>
      </c>
    </row>
    <row r="20" spans="1:49" s="8" customFormat="1" ht="17.100000000000001" customHeight="1" x14ac:dyDescent="0.2">
      <c r="A20" s="34"/>
      <c r="B20" s="35"/>
      <c r="C20" s="182"/>
      <c r="D20" s="258"/>
      <c r="E20" s="259"/>
      <c r="F20" s="36"/>
      <c r="G20" s="52"/>
      <c r="H20" s="277"/>
      <c r="I20" s="278"/>
      <c r="J20" s="278"/>
      <c r="K20" s="278"/>
      <c r="L20" s="278"/>
      <c r="M20" s="279"/>
      <c r="N20" s="66"/>
      <c r="O20" s="35"/>
      <c r="P20" s="35"/>
      <c r="Q20" s="39"/>
      <c r="R20" s="39"/>
      <c r="S20" s="39"/>
      <c r="T20" s="35"/>
      <c r="U20" s="40"/>
      <c r="V20" s="40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41"/>
      <c r="AM20" s="58"/>
      <c r="AN20" s="7">
        <f>IF(A20&lt;&gt;"",IF(COUNTIF($A14:$A19,A20)=0,1,0),0)</f>
        <v>0</v>
      </c>
      <c r="AO20" s="7">
        <f t="shared" si="0"/>
        <v>0</v>
      </c>
      <c r="AP20" s="8" t="s">
        <v>47</v>
      </c>
    </row>
    <row r="21" spans="1:49" s="8" customFormat="1" ht="17.100000000000001" customHeight="1" x14ac:dyDescent="0.2">
      <c r="A21" s="41"/>
      <c r="B21" s="35"/>
      <c r="C21" s="182"/>
      <c r="D21" s="258"/>
      <c r="E21" s="259"/>
      <c r="F21" s="36"/>
      <c r="G21" s="52"/>
      <c r="H21" s="277"/>
      <c r="I21" s="278"/>
      <c r="J21" s="278"/>
      <c r="K21" s="278"/>
      <c r="L21" s="278"/>
      <c r="M21" s="279"/>
      <c r="N21" s="66"/>
      <c r="O21" s="35"/>
      <c r="P21" s="35"/>
      <c r="Q21" s="39"/>
      <c r="R21" s="39"/>
      <c r="S21" s="39"/>
      <c r="T21" s="35"/>
      <c r="U21" s="40"/>
      <c r="V21" s="40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41"/>
      <c r="AM21" s="58"/>
      <c r="AN21" s="7">
        <f>IF(A21&lt;&gt;"",IF(COUNTIF($A14:$A20,A21)=0,1,0),0)</f>
        <v>0</v>
      </c>
      <c r="AO21" s="7">
        <f t="shared" si="0"/>
        <v>0</v>
      </c>
      <c r="AP21" s="8" t="s">
        <v>48</v>
      </c>
    </row>
    <row r="22" spans="1:49" s="8" customFormat="1" ht="17.100000000000001" customHeight="1" x14ac:dyDescent="0.2">
      <c r="A22" s="41"/>
      <c r="B22" s="35"/>
      <c r="C22" s="182"/>
      <c r="D22" s="258"/>
      <c r="E22" s="259"/>
      <c r="F22" s="36"/>
      <c r="G22" s="52"/>
      <c r="H22" s="277"/>
      <c r="I22" s="278"/>
      <c r="J22" s="278"/>
      <c r="K22" s="278"/>
      <c r="L22" s="278"/>
      <c r="M22" s="279"/>
      <c r="N22" s="66"/>
      <c r="O22" s="38"/>
      <c r="P22" s="35"/>
      <c r="Q22" s="39"/>
      <c r="R22" s="39"/>
      <c r="S22" s="39"/>
      <c r="T22" s="35"/>
      <c r="U22" s="40"/>
      <c r="V22" s="40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41"/>
      <c r="AM22" s="58"/>
      <c r="AN22" s="7">
        <f>IF(A22&lt;&gt;"",IF(COUNTIF($A14:$A21,A22)=0,1,0),0)</f>
        <v>0</v>
      </c>
      <c r="AO22" s="7">
        <f t="shared" si="0"/>
        <v>0</v>
      </c>
      <c r="AP22" s="8" t="s">
        <v>49</v>
      </c>
    </row>
    <row r="23" spans="1:49" s="8" customFormat="1" ht="17.100000000000001" customHeight="1" x14ac:dyDescent="0.2">
      <c r="A23" s="41"/>
      <c r="B23" s="35"/>
      <c r="C23" s="182"/>
      <c r="D23" s="258"/>
      <c r="E23" s="259"/>
      <c r="F23" s="36"/>
      <c r="G23" s="52"/>
      <c r="H23" s="277"/>
      <c r="I23" s="278"/>
      <c r="J23" s="278"/>
      <c r="K23" s="278"/>
      <c r="L23" s="278"/>
      <c r="M23" s="279"/>
      <c r="N23" s="66"/>
      <c r="O23" s="35"/>
      <c r="P23" s="35"/>
      <c r="Q23" s="39"/>
      <c r="R23" s="39"/>
      <c r="S23" s="39"/>
      <c r="T23" s="35"/>
      <c r="U23" s="40"/>
      <c r="V23" s="40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41"/>
      <c r="AM23" s="58"/>
      <c r="AN23" s="7">
        <f>IF(A23&lt;&gt;"",IF(COUNTIF($A14:$A22,A23)=0,1,0),0)</f>
        <v>0</v>
      </c>
      <c r="AO23" s="7">
        <f t="shared" si="0"/>
        <v>0</v>
      </c>
      <c r="AP23" s="8" t="s">
        <v>50</v>
      </c>
    </row>
    <row r="24" spans="1:49" s="8" customFormat="1" ht="17.100000000000001" customHeight="1" x14ac:dyDescent="0.2">
      <c r="A24" s="34"/>
      <c r="B24" s="35"/>
      <c r="C24" s="182"/>
      <c r="D24" s="258"/>
      <c r="E24" s="259"/>
      <c r="F24" s="36"/>
      <c r="G24" s="52"/>
      <c r="H24" s="307"/>
      <c r="I24" s="308"/>
      <c r="J24" s="308"/>
      <c r="K24" s="308"/>
      <c r="L24" s="308"/>
      <c r="M24" s="309"/>
      <c r="N24" s="66"/>
      <c r="O24" s="38"/>
      <c r="P24" s="35"/>
      <c r="Q24" s="39"/>
      <c r="R24" s="39"/>
      <c r="S24" s="39"/>
      <c r="T24" s="35"/>
      <c r="U24" s="40"/>
      <c r="V24" s="40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41"/>
      <c r="AM24" s="58"/>
      <c r="AN24" s="7">
        <f>IF(A24&lt;&gt;"",IF(COUNTIF($A14:$A23,A24)=0,1,0),0)</f>
        <v>0</v>
      </c>
      <c r="AO24" s="7">
        <f t="shared" si="0"/>
        <v>0</v>
      </c>
    </row>
    <row r="25" spans="1:49" s="8" customFormat="1" ht="17.100000000000001" customHeight="1" x14ac:dyDescent="0.2">
      <c r="A25" s="41"/>
      <c r="B25" s="35"/>
      <c r="C25" s="182"/>
      <c r="D25" s="258"/>
      <c r="E25" s="259"/>
      <c r="F25" s="36"/>
      <c r="G25" s="52"/>
      <c r="H25" s="277"/>
      <c r="I25" s="278"/>
      <c r="J25" s="278"/>
      <c r="K25" s="278"/>
      <c r="L25" s="278"/>
      <c r="M25" s="279"/>
      <c r="N25" s="66"/>
      <c r="O25" s="35"/>
      <c r="P25" s="35"/>
      <c r="Q25" s="39"/>
      <c r="R25" s="39"/>
      <c r="S25" s="39"/>
      <c r="T25" s="35"/>
      <c r="U25" s="40"/>
      <c r="V25" s="40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41"/>
      <c r="AM25" s="58"/>
      <c r="AN25" s="7">
        <f>IF(A25&lt;&gt;"",IF(COUNTIF($A14:$A24,A25)=0,1,0),0)</f>
        <v>0</v>
      </c>
      <c r="AO25" s="7">
        <f t="shared" si="0"/>
        <v>0</v>
      </c>
    </row>
    <row r="26" spans="1:49" s="8" customFormat="1" ht="17.100000000000001" customHeight="1" x14ac:dyDescent="0.2">
      <c r="A26" s="34"/>
      <c r="B26" s="35"/>
      <c r="C26" s="182"/>
      <c r="D26" s="258"/>
      <c r="E26" s="259"/>
      <c r="F26" s="36"/>
      <c r="G26" s="52"/>
      <c r="H26" s="277"/>
      <c r="I26" s="278"/>
      <c r="J26" s="278"/>
      <c r="K26" s="278"/>
      <c r="L26" s="278"/>
      <c r="M26" s="279"/>
      <c r="N26" s="66"/>
      <c r="O26" s="38"/>
      <c r="P26" s="35"/>
      <c r="Q26" s="39"/>
      <c r="R26" s="39"/>
      <c r="S26" s="39"/>
      <c r="T26" s="35"/>
      <c r="U26" s="40"/>
      <c r="V26" s="40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41"/>
      <c r="AM26" s="58"/>
      <c r="AN26" s="7">
        <f>IF(A26&lt;&gt;"",IF(COUNTIF($A14:$A25,A26)=0,1,0),0)</f>
        <v>0</v>
      </c>
      <c r="AO26" s="7">
        <f t="shared" si="0"/>
        <v>0</v>
      </c>
    </row>
    <row r="27" spans="1:49" s="8" customFormat="1" ht="17.100000000000001" customHeight="1" x14ac:dyDescent="0.2">
      <c r="A27" s="41"/>
      <c r="B27" s="35"/>
      <c r="C27" s="182"/>
      <c r="D27" s="258"/>
      <c r="E27" s="259"/>
      <c r="F27" s="36"/>
      <c r="G27" s="52"/>
      <c r="H27" s="277"/>
      <c r="I27" s="278"/>
      <c r="J27" s="278"/>
      <c r="K27" s="278"/>
      <c r="L27" s="278"/>
      <c r="M27" s="279"/>
      <c r="N27" s="66"/>
      <c r="O27" s="35"/>
      <c r="P27" s="35"/>
      <c r="Q27" s="39"/>
      <c r="R27" s="39"/>
      <c r="S27" s="39"/>
      <c r="T27" s="35"/>
      <c r="U27" s="40"/>
      <c r="V27" s="40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41"/>
      <c r="AM27" s="58"/>
      <c r="AN27" s="7">
        <f>IF(A27&lt;&gt;"",IF(COUNTIF($A14:$A26,A27)=0,1,0),0)</f>
        <v>0</v>
      </c>
      <c r="AO27" s="7">
        <f t="shared" si="0"/>
        <v>0</v>
      </c>
    </row>
    <row r="28" spans="1:49" s="8" customFormat="1" ht="17.100000000000001" customHeight="1" x14ac:dyDescent="0.2">
      <c r="A28" s="34"/>
      <c r="B28" s="35"/>
      <c r="C28" s="182"/>
      <c r="D28" s="258"/>
      <c r="E28" s="259"/>
      <c r="F28" s="36"/>
      <c r="G28" s="52"/>
      <c r="H28" s="277"/>
      <c r="I28" s="278"/>
      <c r="J28" s="278"/>
      <c r="K28" s="278"/>
      <c r="L28" s="278"/>
      <c r="M28" s="279"/>
      <c r="N28" s="66"/>
      <c r="O28" s="38"/>
      <c r="P28" s="35"/>
      <c r="Q28" s="39"/>
      <c r="R28" s="39"/>
      <c r="S28" s="39"/>
      <c r="T28" s="35"/>
      <c r="U28" s="40"/>
      <c r="V28" s="40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41"/>
      <c r="AM28" s="58"/>
      <c r="AN28" s="7">
        <f>IF(A28&lt;&gt;"",IF(COUNTIF($A14:$A27,A28)=0,1,0),0)</f>
        <v>0</v>
      </c>
      <c r="AO28" s="7">
        <f t="shared" si="0"/>
        <v>0</v>
      </c>
    </row>
    <row r="29" spans="1:49" s="8" customFormat="1" ht="17.100000000000001" customHeight="1" x14ac:dyDescent="0.2">
      <c r="A29" s="41"/>
      <c r="B29" s="35"/>
      <c r="C29" s="182"/>
      <c r="D29" s="258"/>
      <c r="E29" s="259"/>
      <c r="F29" s="36"/>
      <c r="G29" s="52"/>
      <c r="H29" s="307"/>
      <c r="I29" s="308"/>
      <c r="J29" s="308"/>
      <c r="K29" s="308"/>
      <c r="L29" s="308"/>
      <c r="M29" s="309"/>
      <c r="N29" s="66"/>
      <c r="O29" s="48"/>
      <c r="P29" s="49"/>
      <c r="Q29" s="50"/>
      <c r="R29" s="50"/>
      <c r="S29" s="50"/>
      <c r="T29" s="49"/>
      <c r="U29" s="51"/>
      <c r="V29" s="51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67"/>
      <c r="AM29" s="58"/>
      <c r="AN29" s="7">
        <f>IF(A29&lt;&gt;"",IF(COUNTIF($A14:$A28,A29)=0,1,0),0)</f>
        <v>0</v>
      </c>
      <c r="AO29" s="7">
        <f t="shared" si="0"/>
        <v>0</v>
      </c>
    </row>
    <row r="30" spans="1:49" s="10" customFormat="1" ht="17.100000000000001" customHeight="1" x14ac:dyDescent="0.25">
      <c r="A30" s="153"/>
      <c r="B30" s="154"/>
      <c r="C30" s="183"/>
      <c r="D30" s="318"/>
      <c r="E30" s="319"/>
      <c r="F30" s="155"/>
      <c r="G30" s="156"/>
      <c r="H30" s="314"/>
      <c r="I30" s="315"/>
      <c r="J30" s="315"/>
      <c r="K30" s="315"/>
      <c r="L30" s="315"/>
      <c r="M30" s="315"/>
      <c r="N30" s="157"/>
      <c r="O30" s="189"/>
      <c r="P30" s="158"/>
      <c r="Q30" s="50"/>
      <c r="R30" s="50"/>
      <c r="S30" s="50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59"/>
      <c r="AN30" s="9"/>
      <c r="AO30" s="9"/>
    </row>
    <row r="31" spans="1:49" s="12" customFormat="1" ht="17.100000000000001" customHeight="1" x14ac:dyDescent="0.25">
      <c r="A31" s="145" t="str">
        <f>IF(COUNT(A14:A30)=0,"",(COUNT(A14:A30)))</f>
        <v/>
      </c>
      <c r="B31" s="145"/>
      <c r="C31" s="184" t="str">
        <f>IF(SUM(C14:C30)=0,"",(SUM(C14:C30)))</f>
        <v/>
      </c>
      <c r="D31" s="316" t="str">
        <f>IF(COUNT(D14:D30)=0,"",(COUNT(D14:D30)))</f>
        <v/>
      </c>
      <c r="E31" s="317"/>
      <c r="F31" s="146"/>
      <c r="G31" s="146"/>
      <c r="H31" s="147" t="s">
        <v>29</v>
      </c>
      <c r="I31" s="148"/>
      <c r="J31" s="148"/>
      <c r="K31" s="148"/>
      <c r="L31" s="148"/>
      <c r="M31" s="140"/>
      <c r="N31" s="149" t="s">
        <v>30</v>
      </c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3"/>
      <c r="AM31" s="60"/>
      <c r="AN31" s="11"/>
      <c r="AO31" s="11"/>
    </row>
    <row r="32" spans="1:49" ht="13.5" customHeight="1" x14ac:dyDescent="0.25">
      <c r="A32" s="42" t="s">
        <v>78</v>
      </c>
      <c r="B32" s="43"/>
      <c r="C32" s="43"/>
      <c r="D32" s="43"/>
      <c r="E32" s="43"/>
      <c r="F32" s="43"/>
      <c r="G32" s="43"/>
      <c r="H32" s="43"/>
      <c r="I32" s="43"/>
      <c r="J32" s="43"/>
      <c r="K32" s="64"/>
      <c r="L32" s="65"/>
      <c r="M32" s="65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54"/>
    </row>
    <row r="33" spans="1:41" ht="12" customHeight="1" x14ac:dyDescent="0.25">
      <c r="A33" s="45" t="s">
        <v>75</v>
      </c>
      <c r="B33" s="24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54"/>
    </row>
    <row r="34" spans="1:41" s="13" customFormat="1" ht="19.5" x14ac:dyDescent="0.3">
      <c r="A34" s="17" t="s">
        <v>0</v>
      </c>
      <c r="B34" s="18"/>
      <c r="C34" s="19"/>
      <c r="D34" s="230" t="s">
        <v>5</v>
      </c>
      <c r="E34" s="230"/>
      <c r="F34" s="47">
        <f>F1+1</f>
        <v>2</v>
      </c>
      <c r="G34" s="18"/>
      <c r="H34" s="18"/>
      <c r="I34" s="18"/>
      <c r="J34" s="18"/>
      <c r="K34" s="18"/>
      <c r="L34" s="18"/>
      <c r="M34" s="1"/>
      <c r="N34" s="20"/>
      <c r="O34" s="18"/>
      <c r="P34" s="18"/>
      <c r="Q34" s="18"/>
      <c r="R34" s="202" t="s">
        <v>85</v>
      </c>
      <c r="S34" s="202"/>
      <c r="T34" s="203" t="s">
        <v>86</v>
      </c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61"/>
      <c r="AN34" s="14"/>
      <c r="AO34" s="14"/>
    </row>
    <row r="35" spans="1:41" s="13" customFormat="1" ht="20.25" customHeight="1" x14ac:dyDescent="0.2">
      <c r="A35" s="237" t="s">
        <v>1</v>
      </c>
      <c r="B35" s="237"/>
      <c r="C35" s="237"/>
      <c r="D35" s="21"/>
      <c r="E35" s="21"/>
      <c r="F35" s="21"/>
      <c r="G35" s="21"/>
      <c r="H35" s="18"/>
      <c r="I35" s="18"/>
      <c r="J35" s="18"/>
      <c r="K35" s="18"/>
      <c r="L35" s="18"/>
      <c r="M35" s="22"/>
      <c r="N35" s="63"/>
      <c r="O35" s="63"/>
      <c r="P35" s="63"/>
      <c r="Q35" s="63"/>
      <c r="R35" s="204" t="s">
        <v>87</v>
      </c>
      <c r="S35" s="204"/>
      <c r="T35" s="204" t="s">
        <v>88</v>
      </c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61"/>
      <c r="AN35" s="14"/>
      <c r="AO35" s="14"/>
    </row>
    <row r="36" spans="1:41" s="13" customFormat="1" ht="20.100000000000001" customHeight="1" x14ac:dyDescent="0.25">
      <c r="A36" s="237"/>
      <c r="B36" s="237"/>
      <c r="C36" s="237"/>
      <c r="D36" s="128" t="s">
        <v>51</v>
      </c>
      <c r="E36" s="129" t="str">
        <f>IF($E$3="","",$E$3)</f>
        <v/>
      </c>
      <c r="F36" s="130" t="str">
        <f>IF($F$3="","",$F$3)</f>
        <v/>
      </c>
      <c r="G36" s="131" t="str">
        <f>IF($G$3="","",$G$3)</f>
        <v/>
      </c>
      <c r="H36" s="131" t="str">
        <f>IF(H3="","",$H$3)</f>
        <v/>
      </c>
      <c r="I36" s="131" t="str">
        <f>IF($I$3="","",$I$3)</f>
        <v/>
      </c>
      <c r="J36" s="131" t="str">
        <f>IF($J$3="","",$J$3)</f>
        <v/>
      </c>
      <c r="K36" s="131" t="str">
        <f>IF($K$3="","",$K$3)</f>
        <v/>
      </c>
      <c r="L36" s="131" t="str">
        <f>IF($L$3="","",$L$3)</f>
        <v/>
      </c>
      <c r="M36" s="150"/>
      <c r="N36" s="238"/>
      <c r="O36" s="238"/>
      <c r="P36" s="23"/>
      <c r="Q36" s="239" t="s">
        <v>40</v>
      </c>
      <c r="R36" s="239"/>
      <c r="S36" s="239"/>
      <c r="T36" s="310" t="str">
        <f>IF($T$3="","",$T$3)</f>
        <v/>
      </c>
      <c r="U36" s="310" t="str">
        <f t="shared" ref="T36:V36" si="1">IF($L$3="","",$L$3)</f>
        <v/>
      </c>
      <c r="V36" s="310" t="str">
        <f t="shared" si="1"/>
        <v/>
      </c>
      <c r="W36" s="321" t="s">
        <v>89</v>
      </c>
      <c r="X36" s="32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310" t="str">
        <f>IF($AL$3="","",$AL$3)</f>
        <v/>
      </c>
      <c r="AM36" s="310" t="str">
        <f t="shared" ref="AM36:AN36" si="2">IF($L$3="","",$L$3)</f>
        <v/>
      </c>
      <c r="AN36" s="310" t="str">
        <f t="shared" si="2"/>
        <v/>
      </c>
      <c r="AO36" s="14"/>
    </row>
    <row r="37" spans="1:41" s="13" customFormat="1" ht="5.0999999999999996" customHeight="1" x14ac:dyDescent="0.2">
      <c r="A37" s="24"/>
      <c r="B37" s="24"/>
      <c r="C37" s="25"/>
      <c r="D37" s="132"/>
      <c r="E37" s="132"/>
      <c r="F37" s="132"/>
      <c r="G37" s="132"/>
      <c r="H37" s="69"/>
      <c r="I37" s="69"/>
      <c r="J37" s="69"/>
      <c r="K37" s="69"/>
      <c r="L37" s="69"/>
      <c r="M37" s="133"/>
      <c r="N37" s="133"/>
      <c r="O37" s="133"/>
      <c r="P37" s="27"/>
      <c r="Q37" s="68"/>
      <c r="R37" s="68"/>
      <c r="S37" s="68"/>
      <c r="T37" s="134"/>
      <c r="U37" s="134"/>
      <c r="V37" s="134"/>
      <c r="W37" s="134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61"/>
      <c r="AN37" s="14"/>
      <c r="AO37" s="14"/>
    </row>
    <row r="38" spans="1:41" s="13" customFormat="1" ht="21.75" customHeight="1" x14ac:dyDescent="0.2">
      <c r="A38" s="29" t="s">
        <v>3</v>
      </c>
      <c r="B38" s="24"/>
      <c r="C38" s="25"/>
      <c r="D38" s="218" t="str">
        <f>IF($D$5="","",$D$5)</f>
        <v/>
      </c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30"/>
      <c r="Q38" s="219" t="s">
        <v>2</v>
      </c>
      <c r="R38" s="219"/>
      <c r="S38" s="219"/>
      <c r="T38" s="220" t="str">
        <f>IF($T$5="","",$T$5)</f>
        <v/>
      </c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61"/>
      <c r="AN38" s="14"/>
      <c r="AO38" s="14"/>
    </row>
    <row r="39" spans="1:41" s="13" customFormat="1" ht="5.0999999999999996" customHeight="1" x14ac:dyDescent="0.2">
      <c r="A39" s="24"/>
      <c r="B39" s="24"/>
      <c r="C39" s="25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24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1"/>
      <c r="AN39" s="14"/>
      <c r="AO39" s="14"/>
    </row>
    <row r="40" spans="1:41" s="13" customFormat="1" ht="20.100000000000001" customHeight="1" x14ac:dyDescent="0.2">
      <c r="A40" s="24" t="s">
        <v>32</v>
      </c>
      <c r="B40" s="24"/>
      <c r="C40" s="25"/>
      <c r="D40" s="218" t="str">
        <f>IF($D$7="","",$D$7)</f>
        <v/>
      </c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30"/>
      <c r="Q40" s="69"/>
      <c r="R40" s="219" t="s">
        <v>4</v>
      </c>
      <c r="S40" s="219"/>
      <c r="T40" s="220" t="str">
        <f>IF($T$7="","",$T$7)</f>
        <v/>
      </c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61"/>
      <c r="AN40" s="14"/>
      <c r="AO40" s="14"/>
    </row>
    <row r="41" spans="1:41" s="13" customFormat="1" ht="14.25" customHeight="1" x14ac:dyDescent="0.25">
      <c r="A41" s="31"/>
      <c r="B41" s="32"/>
      <c r="C41" s="33"/>
      <c r="D41" s="18"/>
      <c r="E41" s="18"/>
      <c r="F41" s="18"/>
      <c r="G41" s="18"/>
      <c r="H41" s="18"/>
      <c r="I41" s="18"/>
      <c r="J41" s="18"/>
      <c r="K41" s="18"/>
      <c r="L41" s="18"/>
      <c r="M41" s="32"/>
      <c r="N41" s="32"/>
      <c r="O41" s="32"/>
      <c r="P41" s="32"/>
      <c r="Q41" s="31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61"/>
      <c r="AN41" s="14"/>
      <c r="AO41" s="14"/>
    </row>
    <row r="42" spans="1:41" ht="28.5" customHeight="1" x14ac:dyDescent="0.25">
      <c r="A42" s="205" t="s">
        <v>84</v>
      </c>
      <c r="B42" s="205" t="s">
        <v>7</v>
      </c>
      <c r="C42" s="240" t="s">
        <v>8</v>
      </c>
      <c r="D42" s="243" t="s">
        <v>76</v>
      </c>
      <c r="E42" s="244"/>
      <c r="F42" s="212" t="s">
        <v>9</v>
      </c>
      <c r="G42" s="214"/>
      <c r="H42" s="243" t="s">
        <v>10</v>
      </c>
      <c r="I42" s="247"/>
      <c r="J42" s="247"/>
      <c r="K42" s="247"/>
      <c r="L42" s="247"/>
      <c r="M42" s="244"/>
      <c r="N42" s="93"/>
      <c r="O42" s="210" t="s">
        <v>11</v>
      </c>
      <c r="P42" s="211"/>
      <c r="Q42" s="196" t="s">
        <v>12</v>
      </c>
      <c r="R42" s="197"/>
      <c r="S42" s="197"/>
      <c r="T42" s="212" t="s">
        <v>38</v>
      </c>
      <c r="U42" s="213"/>
      <c r="V42" s="213"/>
      <c r="W42" s="214"/>
      <c r="X42" s="215" t="s">
        <v>13</v>
      </c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205" t="s">
        <v>14</v>
      </c>
      <c r="AM42" s="56"/>
    </row>
    <row r="43" spans="1:41" ht="15" customHeight="1" x14ac:dyDescent="0.25">
      <c r="A43" s="206"/>
      <c r="B43" s="206"/>
      <c r="C43" s="241"/>
      <c r="D43" s="245"/>
      <c r="E43" s="246"/>
      <c r="F43" s="205" t="s">
        <v>39</v>
      </c>
      <c r="G43" s="215" t="s">
        <v>16</v>
      </c>
      <c r="H43" s="245"/>
      <c r="I43" s="248"/>
      <c r="J43" s="248"/>
      <c r="K43" s="248"/>
      <c r="L43" s="248"/>
      <c r="M43" s="246"/>
      <c r="N43" s="94"/>
      <c r="O43" s="252" t="s">
        <v>17</v>
      </c>
      <c r="P43" s="95" t="s">
        <v>18</v>
      </c>
      <c r="Q43" s="254" t="s">
        <v>19</v>
      </c>
      <c r="R43" s="255"/>
      <c r="S43" s="96" t="s">
        <v>81</v>
      </c>
      <c r="T43" s="95" t="s">
        <v>34</v>
      </c>
      <c r="U43" s="95" t="s">
        <v>35</v>
      </c>
      <c r="V43" s="95" t="s">
        <v>80</v>
      </c>
      <c r="W43" s="95" t="s">
        <v>20</v>
      </c>
      <c r="X43" s="216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206"/>
      <c r="AM43" s="56"/>
    </row>
    <row r="44" spans="1:41" ht="12.75" customHeight="1" x14ac:dyDescent="0.25">
      <c r="A44" s="207"/>
      <c r="B44" s="207"/>
      <c r="C44" s="242"/>
      <c r="D44" s="256" t="s">
        <v>33</v>
      </c>
      <c r="E44" s="257"/>
      <c r="F44" s="207"/>
      <c r="G44" s="217"/>
      <c r="H44" s="249"/>
      <c r="I44" s="250"/>
      <c r="J44" s="250"/>
      <c r="K44" s="250"/>
      <c r="L44" s="250"/>
      <c r="M44" s="251"/>
      <c r="N44" s="97"/>
      <c r="O44" s="253"/>
      <c r="P44" s="98"/>
      <c r="Q44" s="99" t="s">
        <v>21</v>
      </c>
      <c r="R44" s="100" t="s">
        <v>22</v>
      </c>
      <c r="S44" s="101" t="s">
        <v>36</v>
      </c>
      <c r="T44" s="98"/>
      <c r="U44" s="98"/>
      <c r="V44" s="98" t="s">
        <v>37</v>
      </c>
      <c r="W44" s="98"/>
      <c r="X44" s="217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207"/>
      <c r="AM44" s="56"/>
    </row>
    <row r="45" spans="1:41" ht="13.5" customHeight="1" x14ac:dyDescent="0.25">
      <c r="A45" s="102" t="s">
        <v>6</v>
      </c>
      <c r="B45" s="102" t="s">
        <v>23</v>
      </c>
      <c r="C45" s="103" t="s">
        <v>24</v>
      </c>
      <c r="D45" s="196" t="s">
        <v>23</v>
      </c>
      <c r="E45" s="198"/>
      <c r="F45" s="104" t="s">
        <v>25</v>
      </c>
      <c r="G45" s="104" t="s">
        <v>82</v>
      </c>
      <c r="H45" s="196" t="s">
        <v>23</v>
      </c>
      <c r="I45" s="197"/>
      <c r="J45" s="197"/>
      <c r="K45" s="197"/>
      <c r="L45" s="197"/>
      <c r="M45" s="198"/>
      <c r="N45" s="105"/>
      <c r="O45" s="102" t="s">
        <v>26</v>
      </c>
      <c r="P45" s="102" t="s">
        <v>26</v>
      </c>
      <c r="Q45" s="196" t="s">
        <v>27</v>
      </c>
      <c r="R45" s="197"/>
      <c r="S45" s="197"/>
      <c r="T45" s="102" t="s">
        <v>23</v>
      </c>
      <c r="U45" s="102" t="s">
        <v>27</v>
      </c>
      <c r="V45" s="102" t="s">
        <v>27</v>
      </c>
      <c r="W45" s="102" t="s">
        <v>28</v>
      </c>
      <c r="X45" s="102" t="s">
        <v>23</v>
      </c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 t="s">
        <v>6</v>
      </c>
      <c r="AM45" s="56"/>
    </row>
    <row r="46" spans="1:41" s="6" customFormat="1" ht="9.9499999999999993" customHeight="1" x14ac:dyDescent="0.2">
      <c r="A46" s="89">
        <v>1</v>
      </c>
      <c r="B46" s="89">
        <v>2</v>
      </c>
      <c r="C46" s="90">
        <v>3</v>
      </c>
      <c r="D46" s="199">
        <v>4</v>
      </c>
      <c r="E46" s="201"/>
      <c r="F46" s="91">
        <v>5</v>
      </c>
      <c r="G46" s="91">
        <v>6</v>
      </c>
      <c r="H46" s="199">
        <v>7</v>
      </c>
      <c r="I46" s="200"/>
      <c r="J46" s="200"/>
      <c r="K46" s="200"/>
      <c r="L46" s="200"/>
      <c r="M46" s="201"/>
      <c r="N46" s="92"/>
      <c r="O46" s="89">
        <v>8</v>
      </c>
      <c r="P46" s="89">
        <v>-8</v>
      </c>
      <c r="Q46" s="89">
        <v>9</v>
      </c>
      <c r="R46" s="89">
        <v>10</v>
      </c>
      <c r="S46" s="89">
        <v>11</v>
      </c>
      <c r="T46" s="89">
        <v>12</v>
      </c>
      <c r="U46" s="89">
        <v>-14</v>
      </c>
      <c r="V46" s="89">
        <v>13</v>
      </c>
      <c r="W46" s="89">
        <v>14</v>
      </c>
      <c r="X46" s="89">
        <v>15</v>
      </c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>
        <v>16</v>
      </c>
      <c r="AM46" s="57"/>
      <c r="AN46" s="15"/>
      <c r="AO46" s="15"/>
    </row>
    <row r="47" spans="1:41" s="8" customFormat="1" ht="17.100000000000001" customHeight="1" x14ac:dyDescent="0.2">
      <c r="A47" s="106" t="str">
        <f>IF(A31=0,"",(A31))</f>
        <v/>
      </c>
      <c r="B47" s="107"/>
      <c r="C47" s="185" t="str">
        <f t="shared" ref="C47:D47" si="3">IF(C31=0,"",(C31))</f>
        <v/>
      </c>
      <c r="D47" s="223" t="str">
        <f t="shared" si="3"/>
        <v/>
      </c>
      <c r="E47" s="224"/>
      <c r="F47" s="108"/>
      <c r="G47" s="108"/>
      <c r="H47" s="193" t="s">
        <v>31</v>
      </c>
      <c r="I47" s="194"/>
      <c r="J47" s="194"/>
      <c r="K47" s="194"/>
      <c r="L47" s="194"/>
      <c r="M47" s="195"/>
      <c r="N47" s="109"/>
      <c r="O47" s="110"/>
      <c r="P47" s="107"/>
      <c r="Q47" s="111"/>
      <c r="R47" s="111"/>
      <c r="S47" s="111"/>
      <c r="T47" s="107"/>
      <c r="U47" s="112"/>
      <c r="V47" s="112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13"/>
      <c r="AM47" s="58"/>
      <c r="AN47" s="7"/>
      <c r="AO47" s="16">
        <f t="shared" ref="AO47" si="4">AO29</f>
        <v>0</v>
      </c>
    </row>
    <row r="48" spans="1:41" s="8" customFormat="1" ht="17.100000000000001" customHeight="1" x14ac:dyDescent="0.2">
      <c r="A48" s="70"/>
      <c r="B48" s="71"/>
      <c r="C48" s="186"/>
      <c r="D48" s="225"/>
      <c r="E48" s="226"/>
      <c r="F48" s="72"/>
      <c r="G48" s="72"/>
      <c r="H48" s="190"/>
      <c r="I48" s="191"/>
      <c r="J48" s="191"/>
      <c r="K48" s="191"/>
      <c r="L48" s="191"/>
      <c r="M48" s="192"/>
      <c r="N48" s="74"/>
      <c r="O48" s="75"/>
      <c r="P48" s="76"/>
      <c r="Q48" s="77"/>
      <c r="R48" s="77"/>
      <c r="S48" s="77"/>
      <c r="T48" s="76"/>
      <c r="U48" s="78"/>
      <c r="V48" s="78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9"/>
      <c r="AM48" s="58"/>
      <c r="AN48" s="7">
        <f t="shared" ref="AN48:AN50" si="5">IF(A48&lt;&gt;"",IF(COUNTIF($A12:$A27,A48)=0,1,0),0)</f>
        <v>0</v>
      </c>
      <c r="AO48" s="7">
        <f t="shared" ref="AO48:AO50" si="6">IF(F48&gt;0,AO45+1,AO45)</f>
        <v>0</v>
      </c>
    </row>
    <row r="49" spans="1:41" s="8" customFormat="1" ht="17.100000000000001" customHeight="1" x14ac:dyDescent="0.2">
      <c r="A49" s="80"/>
      <c r="B49" s="76"/>
      <c r="C49" s="186"/>
      <c r="D49" s="225"/>
      <c r="E49" s="226"/>
      <c r="F49" s="72"/>
      <c r="G49" s="72"/>
      <c r="H49" s="190"/>
      <c r="I49" s="191"/>
      <c r="J49" s="191"/>
      <c r="K49" s="191"/>
      <c r="L49" s="191"/>
      <c r="M49" s="192"/>
      <c r="N49" s="74"/>
      <c r="O49" s="75"/>
      <c r="P49" s="76"/>
      <c r="Q49" s="77"/>
      <c r="R49" s="77"/>
      <c r="S49" s="77"/>
      <c r="T49" s="76"/>
      <c r="U49" s="78"/>
      <c r="V49" s="78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9"/>
      <c r="AM49" s="58"/>
      <c r="AN49" s="7">
        <f t="shared" si="5"/>
        <v>0</v>
      </c>
      <c r="AO49" s="7">
        <f t="shared" si="6"/>
        <v>0</v>
      </c>
    </row>
    <row r="50" spans="1:41" s="8" customFormat="1" ht="17.100000000000001" customHeight="1" x14ac:dyDescent="0.2">
      <c r="A50" s="79"/>
      <c r="B50" s="76"/>
      <c r="C50" s="186"/>
      <c r="D50" s="221"/>
      <c r="E50" s="222"/>
      <c r="F50" s="72"/>
      <c r="G50" s="72"/>
      <c r="H50" s="190"/>
      <c r="I50" s="191"/>
      <c r="J50" s="191"/>
      <c r="K50" s="191"/>
      <c r="L50" s="191"/>
      <c r="M50" s="192"/>
      <c r="N50" s="81"/>
      <c r="O50" s="76"/>
      <c r="P50" s="76"/>
      <c r="Q50" s="77"/>
      <c r="R50" s="77"/>
      <c r="S50" s="77"/>
      <c r="T50" s="76"/>
      <c r="U50" s="78"/>
      <c r="V50" s="78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9"/>
      <c r="AM50" s="58"/>
      <c r="AN50" s="7">
        <f t="shared" si="5"/>
        <v>0</v>
      </c>
      <c r="AO50" s="7">
        <f t="shared" si="6"/>
        <v>0</v>
      </c>
    </row>
    <row r="51" spans="1:41" s="8" customFormat="1" ht="17.100000000000001" customHeight="1" x14ac:dyDescent="0.2">
      <c r="A51" s="80"/>
      <c r="B51" s="76"/>
      <c r="C51" s="186"/>
      <c r="D51" s="221"/>
      <c r="E51" s="222"/>
      <c r="F51" s="72"/>
      <c r="G51" s="73"/>
      <c r="H51" s="190"/>
      <c r="I51" s="191"/>
      <c r="J51" s="191"/>
      <c r="K51" s="191"/>
      <c r="L51" s="191"/>
      <c r="M51" s="192"/>
      <c r="N51" s="81"/>
      <c r="O51" s="75"/>
      <c r="P51" s="76"/>
      <c r="Q51" s="77"/>
      <c r="R51" s="77"/>
      <c r="S51" s="77"/>
      <c r="T51" s="76"/>
      <c r="U51" s="78"/>
      <c r="V51" s="78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9"/>
      <c r="AM51" s="58"/>
      <c r="AN51" s="7">
        <f t="shared" ref="AN51" si="7">IF(A51&lt;&gt;"",IF(AND(COUNTIF($A14:$A29,A51)=0,A51&lt;&gt;A50),1,0),0)</f>
        <v>0</v>
      </c>
      <c r="AO51" s="7">
        <f t="shared" ref="AO51:AO64" si="8">IF(F51&gt;0,AO50+1,AO50)</f>
        <v>0</v>
      </c>
    </row>
    <row r="52" spans="1:41" s="8" customFormat="1" ht="17.100000000000001" customHeight="1" x14ac:dyDescent="0.2">
      <c r="A52" s="79"/>
      <c r="B52" s="76"/>
      <c r="C52" s="186"/>
      <c r="D52" s="221"/>
      <c r="E52" s="222"/>
      <c r="F52" s="72"/>
      <c r="G52" s="73"/>
      <c r="H52" s="190"/>
      <c r="I52" s="191"/>
      <c r="J52" s="191"/>
      <c r="K52" s="191"/>
      <c r="L52" s="191"/>
      <c r="M52" s="192"/>
      <c r="N52" s="81"/>
      <c r="O52" s="76"/>
      <c r="P52" s="76"/>
      <c r="Q52" s="77"/>
      <c r="R52" s="77"/>
      <c r="S52" s="77"/>
      <c r="T52" s="76"/>
      <c r="U52" s="78"/>
      <c r="V52" s="78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9"/>
      <c r="AM52" s="58"/>
      <c r="AN52" s="7">
        <f t="shared" ref="AN52" si="9">IF(A52&lt;&gt;"",IF(AND(COUNTIF($A14:$A29,A52)=0,COUNTIF($A50:$A51,A52)=0),1,0),0)</f>
        <v>0</v>
      </c>
      <c r="AO52" s="7">
        <f t="shared" si="8"/>
        <v>0</v>
      </c>
    </row>
    <row r="53" spans="1:41" s="8" customFormat="1" ht="17.100000000000001" customHeight="1" x14ac:dyDescent="0.2">
      <c r="A53" s="80"/>
      <c r="B53" s="76"/>
      <c r="C53" s="186"/>
      <c r="D53" s="221"/>
      <c r="E53" s="222"/>
      <c r="F53" s="72"/>
      <c r="G53" s="73"/>
      <c r="H53" s="190"/>
      <c r="I53" s="191"/>
      <c r="J53" s="191"/>
      <c r="K53" s="191"/>
      <c r="L53" s="191"/>
      <c r="M53" s="192"/>
      <c r="N53" s="81"/>
      <c r="O53" s="76"/>
      <c r="P53" s="76"/>
      <c r="Q53" s="77"/>
      <c r="R53" s="77"/>
      <c r="S53" s="77"/>
      <c r="T53" s="76"/>
      <c r="U53" s="78"/>
      <c r="V53" s="78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9"/>
      <c r="AM53" s="58"/>
      <c r="AN53" s="7">
        <f t="shared" ref="AN53" si="10">IF(A53&lt;&gt;"",IF(AND(COUNTIF($A14:$A29,A53)=0,COUNTIF($A50:$A52,A53)=0),1,0),0)</f>
        <v>0</v>
      </c>
      <c r="AO53" s="7">
        <f t="shared" si="8"/>
        <v>0</v>
      </c>
    </row>
    <row r="54" spans="1:41" s="8" customFormat="1" ht="17.100000000000001" customHeight="1" x14ac:dyDescent="0.2">
      <c r="A54" s="79"/>
      <c r="B54" s="76"/>
      <c r="C54" s="186"/>
      <c r="D54" s="221"/>
      <c r="E54" s="222"/>
      <c r="F54" s="72"/>
      <c r="G54" s="73"/>
      <c r="H54" s="190"/>
      <c r="I54" s="191"/>
      <c r="J54" s="191"/>
      <c r="K54" s="191"/>
      <c r="L54" s="191"/>
      <c r="M54" s="192"/>
      <c r="N54" s="81"/>
      <c r="O54" s="76"/>
      <c r="P54" s="76"/>
      <c r="Q54" s="77"/>
      <c r="R54" s="77"/>
      <c r="S54" s="77"/>
      <c r="T54" s="76"/>
      <c r="U54" s="78"/>
      <c r="V54" s="78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9"/>
      <c r="AM54" s="58"/>
      <c r="AN54" s="7">
        <f t="shared" ref="AN54" si="11">IF(A54&lt;&gt;"",IF(AND(COUNTIF($A14:$A29,A54)=0,COUNTIF($A50:$A53,A54)=0),1,0),0)</f>
        <v>0</v>
      </c>
      <c r="AO54" s="7">
        <f t="shared" si="8"/>
        <v>0</v>
      </c>
    </row>
    <row r="55" spans="1:41" s="8" customFormat="1" ht="17.100000000000001" customHeight="1" x14ac:dyDescent="0.2">
      <c r="A55" s="80"/>
      <c r="B55" s="76"/>
      <c r="C55" s="186"/>
      <c r="D55" s="221"/>
      <c r="E55" s="222"/>
      <c r="F55" s="72"/>
      <c r="G55" s="73"/>
      <c r="H55" s="190"/>
      <c r="I55" s="191"/>
      <c r="J55" s="191"/>
      <c r="K55" s="191"/>
      <c r="L55" s="191"/>
      <c r="M55" s="192"/>
      <c r="N55" s="81"/>
      <c r="O55" s="76"/>
      <c r="P55" s="76"/>
      <c r="Q55" s="77"/>
      <c r="R55" s="77"/>
      <c r="S55" s="77"/>
      <c r="T55" s="76"/>
      <c r="U55" s="78"/>
      <c r="V55" s="78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9"/>
      <c r="AM55" s="58"/>
      <c r="AN55" s="7">
        <f t="shared" ref="AN55" si="12">IF(A55&lt;&gt;"",IF(AND(COUNTIF($A14:$A29,A55)=0,COUNTIF($A50:$A54,A55)=0),1,0),0)</f>
        <v>0</v>
      </c>
      <c r="AO55" s="7">
        <f t="shared" si="8"/>
        <v>0</v>
      </c>
    </row>
    <row r="56" spans="1:41" s="8" customFormat="1" ht="17.100000000000001" customHeight="1" x14ac:dyDescent="0.2">
      <c r="A56" s="79"/>
      <c r="B56" s="76"/>
      <c r="C56" s="186"/>
      <c r="D56" s="221"/>
      <c r="E56" s="222"/>
      <c r="F56" s="72"/>
      <c r="G56" s="73"/>
      <c r="H56" s="190"/>
      <c r="I56" s="191"/>
      <c r="J56" s="191"/>
      <c r="K56" s="191"/>
      <c r="L56" s="191"/>
      <c r="M56" s="192"/>
      <c r="N56" s="81"/>
      <c r="O56" s="76"/>
      <c r="P56" s="76"/>
      <c r="Q56" s="77"/>
      <c r="R56" s="77"/>
      <c r="S56" s="77"/>
      <c r="T56" s="76"/>
      <c r="U56" s="78"/>
      <c r="V56" s="78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9"/>
      <c r="AM56" s="58"/>
      <c r="AN56" s="7">
        <f t="shared" ref="AN56" si="13">IF(A56&lt;&gt;"",IF(AND(COUNTIF($A14:$A29,A56)=0,COUNTIF($A50:$A55,A56)=0),1,0),0)</f>
        <v>0</v>
      </c>
      <c r="AO56" s="7">
        <f t="shared" si="8"/>
        <v>0</v>
      </c>
    </row>
    <row r="57" spans="1:41" s="8" customFormat="1" ht="17.100000000000001" customHeight="1" x14ac:dyDescent="0.2">
      <c r="A57" s="79"/>
      <c r="B57" s="76"/>
      <c r="C57" s="186"/>
      <c r="D57" s="221"/>
      <c r="E57" s="222"/>
      <c r="F57" s="72"/>
      <c r="G57" s="73"/>
      <c r="H57" s="190"/>
      <c r="I57" s="191"/>
      <c r="J57" s="191"/>
      <c r="K57" s="191"/>
      <c r="L57" s="191"/>
      <c r="M57" s="192"/>
      <c r="N57" s="81"/>
      <c r="O57" s="75"/>
      <c r="P57" s="76"/>
      <c r="Q57" s="77"/>
      <c r="R57" s="77"/>
      <c r="S57" s="77"/>
      <c r="T57" s="76"/>
      <c r="U57" s="78"/>
      <c r="V57" s="78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9"/>
      <c r="AM57" s="58"/>
      <c r="AN57" s="7">
        <f t="shared" ref="AN57" si="14">IF(A57&lt;&gt;"",IF(AND(COUNTIF($A14:$A29,A57)=0,COUNTIF($A50:$A56,A57)=0),1,0),0)</f>
        <v>0</v>
      </c>
      <c r="AO57" s="7">
        <f t="shared" si="8"/>
        <v>0</v>
      </c>
    </row>
    <row r="58" spans="1:41" s="8" customFormat="1" ht="17.100000000000001" customHeight="1" x14ac:dyDescent="0.2">
      <c r="A58" s="79"/>
      <c r="B58" s="76"/>
      <c r="C58" s="186"/>
      <c r="D58" s="221"/>
      <c r="E58" s="222"/>
      <c r="F58" s="72"/>
      <c r="G58" s="73"/>
      <c r="H58" s="190"/>
      <c r="I58" s="191"/>
      <c r="J58" s="191"/>
      <c r="K58" s="191"/>
      <c r="L58" s="191"/>
      <c r="M58" s="192"/>
      <c r="N58" s="81"/>
      <c r="O58" s="76"/>
      <c r="P58" s="76"/>
      <c r="Q58" s="77"/>
      <c r="R58" s="77"/>
      <c r="S58" s="77"/>
      <c r="T58" s="76"/>
      <c r="U58" s="78"/>
      <c r="V58" s="78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9"/>
      <c r="AM58" s="58"/>
      <c r="AN58" s="7">
        <f t="shared" ref="AN58" si="15">IF(A58&lt;&gt;"",IF(AND(COUNTIF($A14:$A29,A58)=0,COUNTIF($A50:$A57,A58)=0),1,0),0)</f>
        <v>0</v>
      </c>
      <c r="AO58" s="7">
        <f t="shared" si="8"/>
        <v>0</v>
      </c>
    </row>
    <row r="59" spans="1:41" s="8" customFormat="1" ht="17.100000000000001" customHeight="1" x14ac:dyDescent="0.2">
      <c r="A59" s="80"/>
      <c r="B59" s="76"/>
      <c r="C59" s="186"/>
      <c r="D59" s="221"/>
      <c r="E59" s="222"/>
      <c r="F59" s="72"/>
      <c r="G59" s="73"/>
      <c r="H59" s="227"/>
      <c r="I59" s="228"/>
      <c r="J59" s="228"/>
      <c r="K59" s="228"/>
      <c r="L59" s="228"/>
      <c r="M59" s="229"/>
      <c r="N59" s="81"/>
      <c r="O59" s="75"/>
      <c r="P59" s="76"/>
      <c r="Q59" s="77"/>
      <c r="R59" s="77"/>
      <c r="S59" s="77"/>
      <c r="T59" s="76"/>
      <c r="U59" s="78"/>
      <c r="V59" s="78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9"/>
      <c r="AM59" s="58"/>
      <c r="AN59" s="7">
        <f t="shared" ref="AN59" si="16">IF(A59&lt;&gt;"",IF(AND(COUNTIF($A14:$A29,A59)=0,COUNTIF($A50:$A58,A59)=0),1,0),0)</f>
        <v>0</v>
      </c>
      <c r="AO59" s="7">
        <f t="shared" si="8"/>
        <v>0</v>
      </c>
    </row>
    <row r="60" spans="1:41" s="8" customFormat="1" ht="17.100000000000001" customHeight="1" x14ac:dyDescent="0.2">
      <c r="A60" s="79"/>
      <c r="B60" s="76"/>
      <c r="C60" s="186"/>
      <c r="D60" s="221"/>
      <c r="E60" s="222"/>
      <c r="F60" s="72"/>
      <c r="G60" s="73"/>
      <c r="H60" s="190"/>
      <c r="I60" s="191"/>
      <c r="J60" s="191"/>
      <c r="K60" s="191"/>
      <c r="L60" s="191"/>
      <c r="M60" s="192"/>
      <c r="N60" s="81"/>
      <c r="O60" s="76"/>
      <c r="P60" s="76"/>
      <c r="Q60" s="77"/>
      <c r="R60" s="77"/>
      <c r="S60" s="77"/>
      <c r="T60" s="76"/>
      <c r="U60" s="78"/>
      <c r="V60" s="78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9"/>
      <c r="AM60" s="58"/>
      <c r="AN60" s="7">
        <f t="shared" ref="AN60" si="17">IF(A60&lt;&gt;"",IF(AND(COUNTIF($A14:$A29,A60)=0,COUNTIF($A50:$A59,A60)=0),1,0),0)</f>
        <v>0</v>
      </c>
      <c r="AO60" s="7">
        <f t="shared" si="8"/>
        <v>0</v>
      </c>
    </row>
    <row r="61" spans="1:41" s="8" customFormat="1" ht="17.100000000000001" customHeight="1" x14ac:dyDescent="0.2">
      <c r="A61" s="80"/>
      <c r="B61" s="76"/>
      <c r="C61" s="186"/>
      <c r="D61" s="221"/>
      <c r="E61" s="222"/>
      <c r="F61" s="72"/>
      <c r="G61" s="73"/>
      <c r="H61" s="190"/>
      <c r="I61" s="191"/>
      <c r="J61" s="191"/>
      <c r="K61" s="191"/>
      <c r="L61" s="191"/>
      <c r="M61" s="192"/>
      <c r="N61" s="81"/>
      <c r="O61" s="75"/>
      <c r="P61" s="76"/>
      <c r="Q61" s="77"/>
      <c r="R61" s="77"/>
      <c r="S61" s="77"/>
      <c r="T61" s="76"/>
      <c r="U61" s="78"/>
      <c r="V61" s="78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9"/>
      <c r="AM61" s="58"/>
      <c r="AN61" s="7">
        <f t="shared" ref="AN61" si="18">IF(A61&lt;&gt;"",IF(AND(COUNTIF($A14:$A29,A61)=0,COUNTIF($A50:$A60,A61)=0),1,0),0)</f>
        <v>0</v>
      </c>
      <c r="AO61" s="7">
        <f t="shared" si="8"/>
        <v>0</v>
      </c>
    </row>
    <row r="62" spans="1:41" s="8" customFormat="1" ht="17.100000000000001" customHeight="1" x14ac:dyDescent="0.2">
      <c r="A62" s="79"/>
      <c r="B62" s="76"/>
      <c r="C62" s="186"/>
      <c r="D62" s="221"/>
      <c r="E62" s="222"/>
      <c r="F62" s="72"/>
      <c r="G62" s="73"/>
      <c r="H62" s="190"/>
      <c r="I62" s="191"/>
      <c r="J62" s="191"/>
      <c r="K62" s="191"/>
      <c r="L62" s="191"/>
      <c r="M62" s="192"/>
      <c r="N62" s="81"/>
      <c r="O62" s="76"/>
      <c r="P62" s="76"/>
      <c r="Q62" s="77"/>
      <c r="R62" s="77"/>
      <c r="S62" s="77"/>
      <c r="T62" s="76"/>
      <c r="U62" s="78"/>
      <c r="V62" s="78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9"/>
      <c r="AM62" s="58"/>
      <c r="AN62" s="7">
        <f t="shared" ref="AN62" si="19">IF(A62&lt;&gt;"",IF(AND(COUNTIF($A14:$A29,A62)=0,COUNTIF($A50:$A61,A62)=0),1,0),0)</f>
        <v>0</v>
      </c>
      <c r="AO62" s="7">
        <f t="shared" si="8"/>
        <v>0</v>
      </c>
    </row>
    <row r="63" spans="1:41" s="8" customFormat="1" ht="17.100000000000001" customHeight="1" x14ac:dyDescent="0.2">
      <c r="A63" s="80"/>
      <c r="B63" s="76"/>
      <c r="C63" s="186"/>
      <c r="D63" s="221"/>
      <c r="E63" s="222"/>
      <c r="F63" s="72"/>
      <c r="G63" s="73"/>
      <c r="H63" s="190"/>
      <c r="I63" s="191"/>
      <c r="J63" s="191"/>
      <c r="K63" s="191"/>
      <c r="L63" s="191"/>
      <c r="M63" s="192"/>
      <c r="N63" s="81"/>
      <c r="O63" s="75"/>
      <c r="P63" s="76"/>
      <c r="Q63" s="77"/>
      <c r="R63" s="77"/>
      <c r="S63" s="77"/>
      <c r="T63" s="76"/>
      <c r="U63" s="78"/>
      <c r="V63" s="78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9"/>
      <c r="AM63" s="58"/>
      <c r="AN63" s="7">
        <f t="shared" ref="AN63" si="20">IF(A63&lt;&gt;"",IF(AND(COUNTIF($A14:$A29,A63)=0,COUNTIF($A50:$A62,A63)=0),1,0),0)</f>
        <v>0</v>
      </c>
      <c r="AO63" s="7">
        <f t="shared" si="8"/>
        <v>0</v>
      </c>
    </row>
    <row r="64" spans="1:41" s="8" customFormat="1" ht="17.100000000000001" customHeight="1" x14ac:dyDescent="0.2">
      <c r="A64" s="79"/>
      <c r="B64" s="76"/>
      <c r="C64" s="186"/>
      <c r="D64" s="225"/>
      <c r="E64" s="226"/>
      <c r="F64" s="72"/>
      <c r="G64" s="73"/>
      <c r="H64" s="227"/>
      <c r="I64" s="228"/>
      <c r="J64" s="228"/>
      <c r="K64" s="228"/>
      <c r="L64" s="228"/>
      <c r="M64" s="229"/>
      <c r="N64" s="81"/>
      <c r="O64" s="82"/>
      <c r="P64" s="83"/>
      <c r="Q64" s="84"/>
      <c r="R64" s="84"/>
      <c r="S64" s="84"/>
      <c r="T64" s="83"/>
      <c r="U64" s="85"/>
      <c r="V64" s="85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6"/>
      <c r="AM64" s="58"/>
      <c r="AN64" s="7">
        <f t="shared" ref="AN64" si="21">IF(A64&lt;&gt;"",IF(AND(COUNTIF($A14:$A29,A64)=0,COUNTIF($A50:$A63,A64)=0),1,0),0)</f>
        <v>0</v>
      </c>
      <c r="AO64" s="7">
        <f t="shared" si="8"/>
        <v>0</v>
      </c>
    </row>
    <row r="65" spans="1:41" s="10" customFormat="1" ht="17.100000000000001" customHeight="1" x14ac:dyDescent="0.2">
      <c r="A65" s="114" t="str">
        <f>IF(A47="","",COUNT(A48:A64))</f>
        <v/>
      </c>
      <c r="B65" s="115"/>
      <c r="C65" s="187" t="str">
        <f>IF(SUM(C48:C64)=0,"",SUM(C48:C64))</f>
        <v/>
      </c>
      <c r="D65" s="233" t="str">
        <f>IF(COUNT(D48:D64)=0,"",COUNT(D48:D64))</f>
        <v/>
      </c>
      <c r="E65" s="234"/>
      <c r="F65" s="116"/>
      <c r="G65" s="117"/>
      <c r="H65" s="231" t="s">
        <v>77</v>
      </c>
      <c r="I65" s="232"/>
      <c r="J65" s="232"/>
      <c r="K65" s="232"/>
      <c r="L65" s="232"/>
      <c r="M65" s="232"/>
      <c r="N65" s="118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20"/>
      <c r="AM65" s="59"/>
      <c r="AN65" s="9"/>
      <c r="AO65" s="9"/>
    </row>
    <row r="66" spans="1:41" s="12" customFormat="1" ht="17.100000000000001" customHeight="1" x14ac:dyDescent="0.2">
      <c r="A66" s="121" t="str">
        <f>IF(A47="","",SUM(A47+A65))</f>
        <v/>
      </c>
      <c r="B66" s="122"/>
      <c r="C66" s="188" t="str">
        <f>IF(C47="","",SUM(C47,C65))</f>
        <v/>
      </c>
      <c r="D66" s="235" t="str">
        <f>IF(D47="","",SUM(D47,D65))</f>
        <v/>
      </c>
      <c r="E66" s="236"/>
      <c r="F66" s="123"/>
      <c r="G66" s="123"/>
      <c r="H66" s="124" t="s">
        <v>29</v>
      </c>
      <c r="I66" s="125"/>
      <c r="J66" s="125"/>
      <c r="K66" s="125"/>
      <c r="L66" s="125"/>
      <c r="M66" s="126"/>
      <c r="N66" s="127" t="s">
        <v>30</v>
      </c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9"/>
      <c r="AM66" s="60"/>
      <c r="AN66" s="11"/>
      <c r="AO66" s="11"/>
    </row>
    <row r="67" spans="1:41" ht="13.5" customHeight="1" x14ac:dyDescent="0.25">
      <c r="A67" s="152" t="s">
        <v>79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54"/>
    </row>
    <row r="68" spans="1:41" ht="12" customHeight="1" x14ac:dyDescent="0.25">
      <c r="A68" s="45" t="s">
        <v>75</v>
      </c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54"/>
    </row>
    <row r="69" spans="1:41" s="13" customFormat="1" ht="19.5" x14ac:dyDescent="0.3">
      <c r="A69" s="17" t="s">
        <v>0</v>
      </c>
      <c r="B69" s="18"/>
      <c r="C69" s="19"/>
      <c r="D69" s="230" t="s">
        <v>5</v>
      </c>
      <c r="E69" s="230"/>
      <c r="F69" s="47">
        <f>F34+1</f>
        <v>3</v>
      </c>
      <c r="G69" s="18"/>
      <c r="H69" s="18"/>
      <c r="I69" s="18"/>
      <c r="J69" s="18"/>
      <c r="K69" s="18"/>
      <c r="L69" s="18"/>
      <c r="M69" s="1"/>
      <c r="N69" s="20"/>
      <c r="O69" s="18"/>
      <c r="P69" s="18"/>
      <c r="Q69" s="18"/>
      <c r="R69" s="202" t="s">
        <v>85</v>
      </c>
      <c r="S69" s="202"/>
      <c r="T69" s="203" t="s">
        <v>86</v>
      </c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61"/>
      <c r="AN69" s="14"/>
      <c r="AO69" s="14"/>
    </row>
    <row r="70" spans="1:41" s="13" customFormat="1" ht="20.25" customHeight="1" x14ac:dyDescent="0.2">
      <c r="A70" s="237" t="s">
        <v>1</v>
      </c>
      <c r="B70" s="237"/>
      <c r="C70" s="237"/>
      <c r="D70" s="21"/>
      <c r="E70" s="21"/>
      <c r="F70" s="21"/>
      <c r="G70" s="21"/>
      <c r="H70" s="18"/>
      <c r="I70" s="18"/>
      <c r="J70" s="18"/>
      <c r="K70" s="18"/>
      <c r="L70" s="18"/>
      <c r="M70" s="22"/>
      <c r="N70" s="63"/>
      <c r="O70" s="63"/>
      <c r="P70" s="63"/>
      <c r="Q70" s="63"/>
      <c r="R70" s="204" t="s">
        <v>87</v>
      </c>
      <c r="S70" s="204"/>
      <c r="T70" s="204" t="s">
        <v>88</v>
      </c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61"/>
      <c r="AN70" s="14"/>
      <c r="AO70" s="14"/>
    </row>
    <row r="71" spans="1:41" s="13" customFormat="1" ht="20.100000000000001" customHeight="1" x14ac:dyDescent="0.25">
      <c r="A71" s="237"/>
      <c r="B71" s="237"/>
      <c r="C71" s="237"/>
      <c r="D71" s="128" t="s">
        <v>51</v>
      </c>
      <c r="E71" s="129" t="str">
        <f t="shared" ref="E71" si="22">IF($E$3="","",$E$3)</f>
        <v/>
      </c>
      <c r="F71" s="130" t="str">
        <f t="shared" ref="F71" si="23">IF($F$3="","",$F$3)</f>
        <v/>
      </c>
      <c r="G71" s="131" t="str">
        <f t="shared" ref="G71" si="24">IF($G$3="","",$G$3)</f>
        <v/>
      </c>
      <c r="H71" s="131" t="str">
        <f t="shared" ref="H71" si="25">IF(H38="","",$H$3)</f>
        <v/>
      </c>
      <c r="I71" s="131" t="str">
        <f t="shared" ref="I71" si="26">IF($I$3="","",$I$3)</f>
        <v/>
      </c>
      <c r="J71" s="131" t="str">
        <f t="shared" ref="J71" si="27">IF($J$3="","",$J$3)</f>
        <v/>
      </c>
      <c r="K71" s="131" t="str">
        <f t="shared" ref="K71" si="28">IF($K$3="","",$K$3)</f>
        <v/>
      </c>
      <c r="L71" s="131" t="str">
        <f t="shared" ref="L71" si="29">IF($L$3="","",$L$3)</f>
        <v/>
      </c>
      <c r="M71" s="150"/>
      <c r="N71" s="238"/>
      <c r="O71" s="238"/>
      <c r="P71" s="23"/>
      <c r="Q71" s="239" t="s">
        <v>40</v>
      </c>
      <c r="R71" s="239"/>
      <c r="S71" s="239"/>
      <c r="T71" s="310" t="str">
        <f>IF($T$3="","",$T$3)</f>
        <v/>
      </c>
      <c r="U71" s="310" t="str">
        <f t="shared" ref="U71:W71" si="30">IF($L$3="","",$L$3)</f>
        <v/>
      </c>
      <c r="V71" s="310" t="str">
        <f t="shared" si="30"/>
        <v/>
      </c>
      <c r="W71" s="311" t="s">
        <v>89</v>
      </c>
      <c r="X71" s="31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310" t="str">
        <f>IF($AL$3="","",$AL$3)</f>
        <v/>
      </c>
      <c r="AM71" s="310" t="str">
        <f t="shared" ref="AM71:AN71" si="31">IF($L$3="","",$L$3)</f>
        <v/>
      </c>
      <c r="AN71" s="310" t="str">
        <f t="shared" si="31"/>
        <v/>
      </c>
      <c r="AO71" s="14"/>
    </row>
    <row r="72" spans="1:41" s="13" customFormat="1" ht="5.0999999999999996" customHeight="1" x14ac:dyDescent="0.2">
      <c r="A72" s="24"/>
      <c r="B72" s="24"/>
      <c r="C72" s="25"/>
      <c r="D72" s="132"/>
      <c r="E72" s="132"/>
      <c r="F72" s="132"/>
      <c r="G72" s="132"/>
      <c r="H72" s="69"/>
      <c r="I72" s="69"/>
      <c r="J72" s="69"/>
      <c r="K72" s="69"/>
      <c r="L72" s="69"/>
      <c r="M72" s="133"/>
      <c r="N72" s="133"/>
      <c r="O72" s="133"/>
      <c r="P72" s="27"/>
      <c r="Q72" s="171"/>
      <c r="R72" s="171"/>
      <c r="S72" s="171"/>
      <c r="T72" s="134"/>
      <c r="U72" s="134"/>
      <c r="V72" s="134"/>
      <c r="W72" s="134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61"/>
      <c r="AN72" s="14"/>
      <c r="AO72" s="14"/>
    </row>
    <row r="73" spans="1:41" s="13" customFormat="1" ht="21.75" customHeight="1" x14ac:dyDescent="0.2">
      <c r="A73" s="29" t="s">
        <v>3</v>
      </c>
      <c r="B73" s="24"/>
      <c r="C73" s="25"/>
      <c r="D73" s="218" t="str">
        <f t="shared" ref="D73" si="32">IF($D$5="","",$D$5)</f>
        <v/>
      </c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30"/>
      <c r="Q73" s="219" t="s">
        <v>2</v>
      </c>
      <c r="R73" s="219"/>
      <c r="S73" s="219"/>
      <c r="T73" s="220" t="str">
        <f t="shared" ref="T73" si="33">IF($T$5="","",$T$5)</f>
        <v/>
      </c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61"/>
      <c r="AN73" s="14"/>
      <c r="AO73" s="14"/>
    </row>
    <row r="74" spans="1:41" s="13" customFormat="1" ht="5.0999999999999996" customHeight="1" x14ac:dyDescent="0.2">
      <c r="A74" s="24"/>
      <c r="B74" s="24"/>
      <c r="C74" s="25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24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1"/>
      <c r="AN74" s="14"/>
      <c r="AO74" s="14"/>
    </row>
    <row r="75" spans="1:41" s="13" customFormat="1" ht="20.100000000000001" customHeight="1" x14ac:dyDescent="0.2">
      <c r="A75" s="24" t="s">
        <v>32</v>
      </c>
      <c r="B75" s="24"/>
      <c r="C75" s="25"/>
      <c r="D75" s="218" t="str">
        <f t="shared" ref="D75" si="34">IF($D$7="","",$D$7)</f>
        <v/>
      </c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30"/>
      <c r="Q75" s="69"/>
      <c r="R75" s="219" t="s">
        <v>4</v>
      </c>
      <c r="S75" s="219"/>
      <c r="T75" s="220" t="str">
        <f t="shared" ref="T75" si="35">IF($T$7="","",$T$7)</f>
        <v/>
      </c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61"/>
      <c r="AN75" s="14"/>
      <c r="AO75" s="14"/>
    </row>
    <row r="76" spans="1:41" s="13" customFormat="1" ht="14.25" customHeight="1" x14ac:dyDescent="0.25">
      <c r="A76" s="31"/>
      <c r="B76" s="32"/>
      <c r="C76" s="33"/>
      <c r="D76" s="18"/>
      <c r="E76" s="18"/>
      <c r="F76" s="18"/>
      <c r="G76" s="18"/>
      <c r="H76" s="18"/>
      <c r="I76" s="18"/>
      <c r="J76" s="18"/>
      <c r="K76" s="18"/>
      <c r="L76" s="18"/>
      <c r="M76" s="32"/>
      <c r="N76" s="32"/>
      <c r="O76" s="32"/>
      <c r="P76" s="32"/>
      <c r="Q76" s="31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61"/>
      <c r="AN76" s="14"/>
      <c r="AO76" s="14"/>
    </row>
    <row r="77" spans="1:41" ht="28.5" customHeight="1" x14ac:dyDescent="0.25">
      <c r="A77" s="205" t="s">
        <v>84</v>
      </c>
      <c r="B77" s="205" t="s">
        <v>7</v>
      </c>
      <c r="C77" s="240" t="s">
        <v>8</v>
      </c>
      <c r="D77" s="243" t="s">
        <v>76</v>
      </c>
      <c r="E77" s="244"/>
      <c r="F77" s="212" t="s">
        <v>9</v>
      </c>
      <c r="G77" s="214"/>
      <c r="H77" s="243" t="s">
        <v>10</v>
      </c>
      <c r="I77" s="247"/>
      <c r="J77" s="247"/>
      <c r="K77" s="247"/>
      <c r="L77" s="247"/>
      <c r="M77" s="244"/>
      <c r="N77" s="93"/>
      <c r="O77" s="210" t="s">
        <v>11</v>
      </c>
      <c r="P77" s="211"/>
      <c r="Q77" s="196" t="s">
        <v>12</v>
      </c>
      <c r="R77" s="197"/>
      <c r="S77" s="197"/>
      <c r="T77" s="212" t="s">
        <v>38</v>
      </c>
      <c r="U77" s="213"/>
      <c r="V77" s="213"/>
      <c r="W77" s="214"/>
      <c r="X77" s="215" t="s">
        <v>13</v>
      </c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205" t="s">
        <v>14</v>
      </c>
      <c r="AM77" s="56"/>
    </row>
    <row r="78" spans="1:41" ht="15" customHeight="1" x14ac:dyDescent="0.25">
      <c r="A78" s="206"/>
      <c r="B78" s="206"/>
      <c r="C78" s="241"/>
      <c r="D78" s="245"/>
      <c r="E78" s="246"/>
      <c r="F78" s="205" t="s">
        <v>39</v>
      </c>
      <c r="G78" s="215" t="s">
        <v>16</v>
      </c>
      <c r="H78" s="245"/>
      <c r="I78" s="248"/>
      <c r="J78" s="248"/>
      <c r="K78" s="248"/>
      <c r="L78" s="248"/>
      <c r="M78" s="246"/>
      <c r="N78" s="94"/>
      <c r="O78" s="252" t="s">
        <v>17</v>
      </c>
      <c r="P78" s="175" t="s">
        <v>18</v>
      </c>
      <c r="Q78" s="254" t="s">
        <v>19</v>
      </c>
      <c r="R78" s="255"/>
      <c r="S78" s="177" t="s">
        <v>81</v>
      </c>
      <c r="T78" s="175" t="s">
        <v>34</v>
      </c>
      <c r="U78" s="175" t="s">
        <v>35</v>
      </c>
      <c r="V78" s="175" t="s">
        <v>80</v>
      </c>
      <c r="W78" s="175" t="s">
        <v>20</v>
      </c>
      <c r="X78" s="216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206"/>
      <c r="AM78" s="56"/>
    </row>
    <row r="79" spans="1:41" ht="12.75" customHeight="1" x14ac:dyDescent="0.25">
      <c r="A79" s="207"/>
      <c r="B79" s="207"/>
      <c r="C79" s="242"/>
      <c r="D79" s="256" t="s">
        <v>33</v>
      </c>
      <c r="E79" s="257"/>
      <c r="F79" s="207"/>
      <c r="G79" s="217"/>
      <c r="H79" s="249"/>
      <c r="I79" s="250"/>
      <c r="J79" s="250"/>
      <c r="K79" s="250"/>
      <c r="L79" s="250"/>
      <c r="M79" s="251"/>
      <c r="N79" s="97"/>
      <c r="O79" s="253"/>
      <c r="P79" s="176"/>
      <c r="Q79" s="99" t="s">
        <v>21</v>
      </c>
      <c r="R79" s="100" t="s">
        <v>22</v>
      </c>
      <c r="S79" s="101" t="s">
        <v>36</v>
      </c>
      <c r="T79" s="176"/>
      <c r="U79" s="176"/>
      <c r="V79" s="176" t="s">
        <v>37</v>
      </c>
      <c r="W79" s="176"/>
      <c r="X79" s="217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207"/>
      <c r="AM79" s="56"/>
    </row>
    <row r="80" spans="1:41" ht="13.5" customHeight="1" x14ac:dyDescent="0.25">
      <c r="A80" s="102" t="s">
        <v>6</v>
      </c>
      <c r="B80" s="102" t="s">
        <v>23</v>
      </c>
      <c r="C80" s="103" t="s">
        <v>24</v>
      </c>
      <c r="D80" s="196" t="s">
        <v>23</v>
      </c>
      <c r="E80" s="198"/>
      <c r="F80" s="169" t="s">
        <v>25</v>
      </c>
      <c r="G80" s="169" t="s">
        <v>82</v>
      </c>
      <c r="H80" s="196" t="s">
        <v>23</v>
      </c>
      <c r="I80" s="197"/>
      <c r="J80" s="197"/>
      <c r="K80" s="197"/>
      <c r="L80" s="197"/>
      <c r="M80" s="198"/>
      <c r="N80" s="105"/>
      <c r="O80" s="102" t="s">
        <v>26</v>
      </c>
      <c r="P80" s="102" t="s">
        <v>26</v>
      </c>
      <c r="Q80" s="196" t="s">
        <v>27</v>
      </c>
      <c r="R80" s="197"/>
      <c r="S80" s="197"/>
      <c r="T80" s="102" t="s">
        <v>23</v>
      </c>
      <c r="U80" s="102" t="s">
        <v>27</v>
      </c>
      <c r="V80" s="102" t="s">
        <v>27</v>
      </c>
      <c r="W80" s="102" t="s">
        <v>28</v>
      </c>
      <c r="X80" s="102" t="s">
        <v>23</v>
      </c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 t="s">
        <v>6</v>
      </c>
      <c r="AM80" s="56"/>
    </row>
    <row r="81" spans="1:41" s="6" customFormat="1" ht="9.9499999999999993" customHeight="1" x14ac:dyDescent="0.2">
      <c r="A81" s="89">
        <v>1</v>
      </c>
      <c r="B81" s="89">
        <v>2</v>
      </c>
      <c r="C81" s="170">
        <v>3</v>
      </c>
      <c r="D81" s="199">
        <v>4</v>
      </c>
      <c r="E81" s="201"/>
      <c r="F81" s="91">
        <v>5</v>
      </c>
      <c r="G81" s="91">
        <v>6</v>
      </c>
      <c r="H81" s="199">
        <v>7</v>
      </c>
      <c r="I81" s="200"/>
      <c r="J81" s="200"/>
      <c r="K81" s="200"/>
      <c r="L81" s="200"/>
      <c r="M81" s="201"/>
      <c r="N81" s="92"/>
      <c r="O81" s="89">
        <v>8</v>
      </c>
      <c r="P81" s="89">
        <v>-8</v>
      </c>
      <c r="Q81" s="89">
        <v>9</v>
      </c>
      <c r="R81" s="89">
        <v>10</v>
      </c>
      <c r="S81" s="89">
        <v>11</v>
      </c>
      <c r="T81" s="89">
        <v>12</v>
      </c>
      <c r="U81" s="89">
        <v>-14</v>
      </c>
      <c r="V81" s="89">
        <v>13</v>
      </c>
      <c r="W81" s="89">
        <v>14</v>
      </c>
      <c r="X81" s="89">
        <v>15</v>
      </c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>
        <v>16</v>
      </c>
      <c r="AM81" s="57"/>
      <c r="AN81" s="15"/>
      <c r="AO81" s="15"/>
    </row>
    <row r="82" spans="1:41" s="8" customFormat="1" ht="17.100000000000001" customHeight="1" x14ac:dyDescent="0.2">
      <c r="A82" s="106" t="str">
        <f t="shared" ref="A82" si="36">IF(A66=0,"",(A66))</f>
        <v/>
      </c>
      <c r="B82" s="107"/>
      <c r="C82" s="185" t="str">
        <f t="shared" ref="C82:D82" si="37">IF(C66=0,"",(C66))</f>
        <v/>
      </c>
      <c r="D82" s="223" t="str">
        <f t="shared" si="37"/>
        <v/>
      </c>
      <c r="E82" s="224"/>
      <c r="F82" s="108"/>
      <c r="G82" s="108"/>
      <c r="H82" s="193" t="s">
        <v>31</v>
      </c>
      <c r="I82" s="194"/>
      <c r="J82" s="194"/>
      <c r="K82" s="194"/>
      <c r="L82" s="194"/>
      <c r="M82" s="195"/>
      <c r="N82" s="109"/>
      <c r="O82" s="110"/>
      <c r="P82" s="107"/>
      <c r="Q82" s="111"/>
      <c r="R82" s="111"/>
      <c r="S82" s="111"/>
      <c r="T82" s="107"/>
      <c r="U82" s="112"/>
      <c r="V82" s="112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13"/>
      <c r="AM82" s="58"/>
      <c r="AN82" s="7"/>
      <c r="AO82" s="16">
        <f t="shared" ref="AO82:AO117" si="38">AO64</f>
        <v>0</v>
      </c>
    </row>
    <row r="83" spans="1:41" s="8" customFormat="1" ht="17.100000000000001" customHeight="1" x14ac:dyDescent="0.2">
      <c r="A83" s="70"/>
      <c r="B83" s="168"/>
      <c r="C83" s="186"/>
      <c r="D83" s="225"/>
      <c r="E83" s="226"/>
      <c r="F83" s="72"/>
      <c r="G83" s="72"/>
      <c r="H83" s="190"/>
      <c r="I83" s="191"/>
      <c r="J83" s="191"/>
      <c r="K83" s="191"/>
      <c r="L83" s="191"/>
      <c r="M83" s="192"/>
      <c r="N83" s="74"/>
      <c r="O83" s="75"/>
      <c r="P83" s="76"/>
      <c r="Q83" s="77"/>
      <c r="R83" s="77"/>
      <c r="S83" s="77"/>
      <c r="T83" s="76"/>
      <c r="U83" s="78"/>
      <c r="V83" s="78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9"/>
      <c r="AM83" s="58"/>
      <c r="AN83" s="7">
        <f t="shared" ref="AN83:AN85" si="39">IF(A83&lt;&gt;"",IF(COUNTIF($A47:$A62,A83)=0,1,0),0)</f>
        <v>0</v>
      </c>
      <c r="AO83" s="7">
        <f t="shared" ref="AO83:AO85" si="40">IF(F83&gt;0,AO80+1,AO80)</f>
        <v>0</v>
      </c>
    </row>
    <row r="84" spans="1:41" s="8" customFormat="1" ht="17.100000000000001" customHeight="1" x14ac:dyDescent="0.2">
      <c r="A84" s="80"/>
      <c r="B84" s="76"/>
      <c r="C84" s="186"/>
      <c r="D84" s="225"/>
      <c r="E84" s="226"/>
      <c r="F84" s="72"/>
      <c r="G84" s="72"/>
      <c r="H84" s="190"/>
      <c r="I84" s="191"/>
      <c r="J84" s="191"/>
      <c r="K84" s="191"/>
      <c r="L84" s="191"/>
      <c r="M84" s="192"/>
      <c r="N84" s="74"/>
      <c r="O84" s="75"/>
      <c r="P84" s="76"/>
      <c r="Q84" s="77"/>
      <c r="R84" s="77"/>
      <c r="S84" s="77"/>
      <c r="T84" s="76"/>
      <c r="U84" s="78"/>
      <c r="V84" s="78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9"/>
      <c r="AM84" s="58"/>
      <c r="AN84" s="7">
        <f t="shared" si="39"/>
        <v>0</v>
      </c>
      <c r="AO84" s="7">
        <f t="shared" si="40"/>
        <v>0</v>
      </c>
    </row>
    <row r="85" spans="1:41" s="8" customFormat="1" ht="17.100000000000001" customHeight="1" x14ac:dyDescent="0.2">
      <c r="A85" s="79"/>
      <c r="B85" s="76"/>
      <c r="C85" s="186"/>
      <c r="D85" s="221"/>
      <c r="E85" s="222"/>
      <c r="F85" s="72"/>
      <c r="G85" s="72"/>
      <c r="H85" s="190"/>
      <c r="I85" s="191"/>
      <c r="J85" s="191"/>
      <c r="K85" s="191"/>
      <c r="L85" s="191"/>
      <c r="M85" s="192"/>
      <c r="N85" s="81"/>
      <c r="O85" s="76"/>
      <c r="P85" s="76"/>
      <c r="Q85" s="77"/>
      <c r="R85" s="77"/>
      <c r="S85" s="77"/>
      <c r="T85" s="76"/>
      <c r="U85" s="78"/>
      <c r="V85" s="78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9"/>
      <c r="AM85" s="58"/>
      <c r="AN85" s="7">
        <f t="shared" si="39"/>
        <v>0</v>
      </c>
      <c r="AO85" s="7">
        <f t="shared" si="40"/>
        <v>0</v>
      </c>
    </row>
    <row r="86" spans="1:41" s="8" customFormat="1" ht="17.100000000000001" customHeight="1" x14ac:dyDescent="0.2">
      <c r="A86" s="80"/>
      <c r="B86" s="76"/>
      <c r="C86" s="186"/>
      <c r="D86" s="221"/>
      <c r="E86" s="222"/>
      <c r="F86" s="72"/>
      <c r="G86" s="167"/>
      <c r="H86" s="190"/>
      <c r="I86" s="191"/>
      <c r="J86" s="191"/>
      <c r="K86" s="191"/>
      <c r="L86" s="191"/>
      <c r="M86" s="192"/>
      <c r="N86" s="81"/>
      <c r="O86" s="75"/>
      <c r="P86" s="76"/>
      <c r="Q86" s="77"/>
      <c r="R86" s="77"/>
      <c r="S86" s="77"/>
      <c r="T86" s="76"/>
      <c r="U86" s="78"/>
      <c r="V86" s="78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9"/>
      <c r="AM86" s="58"/>
      <c r="AN86" s="7">
        <f t="shared" ref="AN86" si="41">IF(A86&lt;&gt;"",IF(AND(COUNTIF($A49:$A64,A86)=0,A86&lt;&gt;A85),1,0),0)</f>
        <v>0</v>
      </c>
      <c r="AO86" s="7">
        <f t="shared" ref="AO86:AO99" si="42">IF(F86&gt;0,AO85+1,AO85)</f>
        <v>0</v>
      </c>
    </row>
    <row r="87" spans="1:41" s="8" customFormat="1" ht="17.100000000000001" customHeight="1" x14ac:dyDescent="0.2">
      <c r="A87" s="79"/>
      <c r="B87" s="76"/>
      <c r="C87" s="186"/>
      <c r="D87" s="221"/>
      <c r="E87" s="222"/>
      <c r="F87" s="72"/>
      <c r="G87" s="167"/>
      <c r="H87" s="190"/>
      <c r="I87" s="191"/>
      <c r="J87" s="191"/>
      <c r="K87" s="191"/>
      <c r="L87" s="191"/>
      <c r="M87" s="192"/>
      <c r="N87" s="81"/>
      <c r="O87" s="76"/>
      <c r="P87" s="76"/>
      <c r="Q87" s="77"/>
      <c r="R87" s="77"/>
      <c r="S87" s="77"/>
      <c r="T87" s="76"/>
      <c r="U87" s="78"/>
      <c r="V87" s="78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9"/>
      <c r="AM87" s="58"/>
      <c r="AN87" s="7">
        <f t="shared" ref="AN87" si="43">IF(A87&lt;&gt;"",IF(AND(COUNTIF($A49:$A64,A87)=0,COUNTIF($A85:$A86,A87)=0),1,0),0)</f>
        <v>0</v>
      </c>
      <c r="AO87" s="7">
        <f t="shared" si="42"/>
        <v>0</v>
      </c>
    </row>
    <row r="88" spans="1:41" s="8" customFormat="1" ht="17.100000000000001" customHeight="1" x14ac:dyDescent="0.2">
      <c r="A88" s="80"/>
      <c r="B88" s="76"/>
      <c r="C88" s="186"/>
      <c r="D88" s="221"/>
      <c r="E88" s="222"/>
      <c r="F88" s="72"/>
      <c r="G88" s="167"/>
      <c r="H88" s="190"/>
      <c r="I88" s="191"/>
      <c r="J88" s="191"/>
      <c r="K88" s="191"/>
      <c r="L88" s="191"/>
      <c r="M88" s="192"/>
      <c r="N88" s="81"/>
      <c r="O88" s="76"/>
      <c r="P88" s="76"/>
      <c r="Q88" s="77"/>
      <c r="R88" s="77"/>
      <c r="S88" s="77"/>
      <c r="T88" s="76"/>
      <c r="U88" s="78"/>
      <c r="V88" s="78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9"/>
      <c r="AM88" s="58"/>
      <c r="AN88" s="7">
        <f t="shared" ref="AN88" si="44">IF(A88&lt;&gt;"",IF(AND(COUNTIF($A49:$A64,A88)=0,COUNTIF($A85:$A87,A88)=0),1,0),0)</f>
        <v>0</v>
      </c>
      <c r="AO88" s="7">
        <f t="shared" si="42"/>
        <v>0</v>
      </c>
    </row>
    <row r="89" spans="1:41" s="8" customFormat="1" ht="17.100000000000001" customHeight="1" x14ac:dyDescent="0.2">
      <c r="A89" s="79"/>
      <c r="B89" s="76"/>
      <c r="C89" s="186"/>
      <c r="D89" s="221"/>
      <c r="E89" s="222"/>
      <c r="F89" s="72"/>
      <c r="G89" s="167"/>
      <c r="H89" s="190"/>
      <c r="I89" s="191"/>
      <c r="J89" s="191"/>
      <c r="K89" s="191"/>
      <c r="L89" s="191"/>
      <c r="M89" s="192"/>
      <c r="N89" s="81"/>
      <c r="O89" s="76"/>
      <c r="P89" s="76"/>
      <c r="Q89" s="77"/>
      <c r="R89" s="77"/>
      <c r="S89" s="77"/>
      <c r="T89" s="76"/>
      <c r="U89" s="78"/>
      <c r="V89" s="78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9"/>
      <c r="AM89" s="58"/>
      <c r="AN89" s="7">
        <f t="shared" ref="AN89" si="45">IF(A89&lt;&gt;"",IF(AND(COUNTIF($A49:$A64,A89)=0,COUNTIF($A85:$A88,A89)=0),1,0),0)</f>
        <v>0</v>
      </c>
      <c r="AO89" s="7">
        <f t="shared" si="42"/>
        <v>0</v>
      </c>
    </row>
    <row r="90" spans="1:41" s="8" customFormat="1" ht="17.100000000000001" customHeight="1" x14ac:dyDescent="0.2">
      <c r="A90" s="80"/>
      <c r="B90" s="76"/>
      <c r="C90" s="186"/>
      <c r="D90" s="221"/>
      <c r="E90" s="222"/>
      <c r="F90" s="72"/>
      <c r="G90" s="167"/>
      <c r="H90" s="190"/>
      <c r="I90" s="191"/>
      <c r="J90" s="191"/>
      <c r="K90" s="191"/>
      <c r="L90" s="191"/>
      <c r="M90" s="192"/>
      <c r="N90" s="81"/>
      <c r="O90" s="76"/>
      <c r="P90" s="76"/>
      <c r="Q90" s="77"/>
      <c r="R90" s="77"/>
      <c r="S90" s="77"/>
      <c r="T90" s="76"/>
      <c r="U90" s="78"/>
      <c r="V90" s="78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9"/>
      <c r="AM90" s="58"/>
      <c r="AN90" s="7">
        <f t="shared" ref="AN90" si="46">IF(A90&lt;&gt;"",IF(AND(COUNTIF($A49:$A64,A90)=0,COUNTIF($A85:$A89,A90)=0),1,0),0)</f>
        <v>0</v>
      </c>
      <c r="AO90" s="7">
        <f t="shared" si="42"/>
        <v>0</v>
      </c>
    </row>
    <row r="91" spans="1:41" s="8" customFormat="1" ht="17.100000000000001" customHeight="1" x14ac:dyDescent="0.2">
      <c r="A91" s="79"/>
      <c r="B91" s="76"/>
      <c r="C91" s="186"/>
      <c r="D91" s="221"/>
      <c r="E91" s="222"/>
      <c r="F91" s="72"/>
      <c r="G91" s="167"/>
      <c r="H91" s="190"/>
      <c r="I91" s="191"/>
      <c r="J91" s="191"/>
      <c r="K91" s="191"/>
      <c r="L91" s="191"/>
      <c r="M91" s="192"/>
      <c r="N91" s="81"/>
      <c r="O91" s="76"/>
      <c r="P91" s="76"/>
      <c r="Q91" s="77"/>
      <c r="R91" s="77"/>
      <c r="S91" s="77"/>
      <c r="T91" s="76"/>
      <c r="U91" s="78"/>
      <c r="V91" s="78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9"/>
      <c r="AM91" s="58"/>
      <c r="AN91" s="7">
        <f t="shared" ref="AN91" si="47">IF(A91&lt;&gt;"",IF(AND(COUNTIF($A49:$A64,A91)=0,COUNTIF($A85:$A90,A91)=0),1,0),0)</f>
        <v>0</v>
      </c>
      <c r="AO91" s="7">
        <f t="shared" si="42"/>
        <v>0</v>
      </c>
    </row>
    <row r="92" spans="1:41" s="8" customFormat="1" ht="17.100000000000001" customHeight="1" x14ac:dyDescent="0.2">
      <c r="A92" s="79"/>
      <c r="B92" s="76"/>
      <c r="C92" s="186"/>
      <c r="D92" s="221"/>
      <c r="E92" s="222"/>
      <c r="F92" s="72"/>
      <c r="G92" s="167"/>
      <c r="H92" s="190"/>
      <c r="I92" s="191"/>
      <c r="J92" s="191"/>
      <c r="K92" s="191"/>
      <c r="L92" s="191"/>
      <c r="M92" s="192"/>
      <c r="N92" s="81"/>
      <c r="O92" s="75"/>
      <c r="P92" s="76"/>
      <c r="Q92" s="77"/>
      <c r="R92" s="77"/>
      <c r="S92" s="77"/>
      <c r="T92" s="76"/>
      <c r="U92" s="78"/>
      <c r="V92" s="78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9"/>
      <c r="AM92" s="58"/>
      <c r="AN92" s="7">
        <f t="shared" ref="AN92" si="48">IF(A92&lt;&gt;"",IF(AND(COUNTIF($A49:$A64,A92)=0,COUNTIF($A85:$A91,A92)=0),1,0),0)</f>
        <v>0</v>
      </c>
      <c r="AO92" s="7">
        <f t="shared" si="42"/>
        <v>0</v>
      </c>
    </row>
    <row r="93" spans="1:41" s="8" customFormat="1" ht="17.100000000000001" customHeight="1" x14ac:dyDescent="0.2">
      <c r="A93" s="79"/>
      <c r="B93" s="76"/>
      <c r="C93" s="186"/>
      <c r="D93" s="221"/>
      <c r="E93" s="222"/>
      <c r="F93" s="72"/>
      <c r="G93" s="167"/>
      <c r="H93" s="190"/>
      <c r="I93" s="191"/>
      <c r="J93" s="191"/>
      <c r="K93" s="191"/>
      <c r="L93" s="191"/>
      <c r="M93" s="192"/>
      <c r="N93" s="81"/>
      <c r="O93" s="76"/>
      <c r="P93" s="76"/>
      <c r="Q93" s="77"/>
      <c r="R93" s="77"/>
      <c r="S93" s="77"/>
      <c r="T93" s="76"/>
      <c r="U93" s="78"/>
      <c r="V93" s="78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9"/>
      <c r="AM93" s="58"/>
      <c r="AN93" s="7">
        <f t="shared" ref="AN93" si="49">IF(A93&lt;&gt;"",IF(AND(COUNTIF($A49:$A64,A93)=0,COUNTIF($A85:$A92,A93)=0),1,0),0)</f>
        <v>0</v>
      </c>
      <c r="AO93" s="7">
        <f t="shared" si="42"/>
        <v>0</v>
      </c>
    </row>
    <row r="94" spans="1:41" s="8" customFormat="1" ht="17.100000000000001" customHeight="1" x14ac:dyDescent="0.2">
      <c r="A94" s="80"/>
      <c r="B94" s="76"/>
      <c r="C94" s="186"/>
      <c r="D94" s="221"/>
      <c r="E94" s="222"/>
      <c r="F94" s="72"/>
      <c r="G94" s="167"/>
      <c r="H94" s="227"/>
      <c r="I94" s="228"/>
      <c r="J94" s="228"/>
      <c r="K94" s="228"/>
      <c r="L94" s="228"/>
      <c r="M94" s="229"/>
      <c r="N94" s="81"/>
      <c r="O94" s="75"/>
      <c r="P94" s="76"/>
      <c r="Q94" s="77"/>
      <c r="R94" s="77"/>
      <c r="S94" s="77"/>
      <c r="T94" s="76"/>
      <c r="U94" s="78"/>
      <c r="V94" s="78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9"/>
      <c r="AM94" s="58"/>
      <c r="AN94" s="7">
        <f t="shared" ref="AN94" si="50">IF(A94&lt;&gt;"",IF(AND(COUNTIF($A49:$A64,A94)=0,COUNTIF($A85:$A93,A94)=0),1,0),0)</f>
        <v>0</v>
      </c>
      <c r="AO94" s="7">
        <f t="shared" si="42"/>
        <v>0</v>
      </c>
    </row>
    <row r="95" spans="1:41" s="8" customFormat="1" ht="17.100000000000001" customHeight="1" x14ac:dyDescent="0.2">
      <c r="A95" s="79"/>
      <c r="B95" s="76"/>
      <c r="C95" s="186"/>
      <c r="D95" s="221"/>
      <c r="E95" s="222"/>
      <c r="F95" s="72"/>
      <c r="G95" s="167"/>
      <c r="H95" s="190"/>
      <c r="I95" s="191"/>
      <c r="J95" s="191"/>
      <c r="K95" s="191"/>
      <c r="L95" s="191"/>
      <c r="M95" s="192"/>
      <c r="N95" s="81"/>
      <c r="O95" s="76"/>
      <c r="P95" s="76"/>
      <c r="Q95" s="77"/>
      <c r="R95" s="77"/>
      <c r="S95" s="77"/>
      <c r="T95" s="76"/>
      <c r="U95" s="78"/>
      <c r="V95" s="78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9"/>
      <c r="AM95" s="58"/>
      <c r="AN95" s="7">
        <f t="shared" ref="AN95" si="51">IF(A95&lt;&gt;"",IF(AND(COUNTIF($A49:$A64,A95)=0,COUNTIF($A85:$A94,A95)=0),1,0),0)</f>
        <v>0</v>
      </c>
      <c r="AO95" s="7">
        <f t="shared" si="42"/>
        <v>0</v>
      </c>
    </row>
    <row r="96" spans="1:41" s="8" customFormat="1" ht="17.100000000000001" customHeight="1" x14ac:dyDescent="0.2">
      <c r="A96" s="80"/>
      <c r="B96" s="76"/>
      <c r="C96" s="186"/>
      <c r="D96" s="221"/>
      <c r="E96" s="222"/>
      <c r="F96" s="72"/>
      <c r="G96" s="167"/>
      <c r="H96" s="190"/>
      <c r="I96" s="191"/>
      <c r="J96" s="191"/>
      <c r="K96" s="191"/>
      <c r="L96" s="191"/>
      <c r="M96" s="192"/>
      <c r="N96" s="81"/>
      <c r="O96" s="75"/>
      <c r="P96" s="76"/>
      <c r="Q96" s="77"/>
      <c r="R96" s="77"/>
      <c r="S96" s="77"/>
      <c r="T96" s="76"/>
      <c r="U96" s="78"/>
      <c r="V96" s="78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9"/>
      <c r="AM96" s="58"/>
      <c r="AN96" s="7">
        <f t="shared" ref="AN96" si="52">IF(A96&lt;&gt;"",IF(AND(COUNTIF($A49:$A64,A96)=0,COUNTIF($A85:$A95,A96)=0),1,0),0)</f>
        <v>0</v>
      </c>
      <c r="AO96" s="7">
        <f t="shared" si="42"/>
        <v>0</v>
      </c>
    </row>
    <row r="97" spans="1:41" s="8" customFormat="1" ht="17.100000000000001" customHeight="1" x14ac:dyDescent="0.2">
      <c r="A97" s="79"/>
      <c r="B97" s="76"/>
      <c r="C97" s="186"/>
      <c r="D97" s="221"/>
      <c r="E97" s="222"/>
      <c r="F97" s="72"/>
      <c r="G97" s="167"/>
      <c r="H97" s="190"/>
      <c r="I97" s="191"/>
      <c r="J97" s="191"/>
      <c r="K97" s="191"/>
      <c r="L97" s="191"/>
      <c r="M97" s="192"/>
      <c r="N97" s="81"/>
      <c r="O97" s="76"/>
      <c r="P97" s="76"/>
      <c r="Q97" s="77"/>
      <c r="R97" s="77"/>
      <c r="S97" s="77"/>
      <c r="T97" s="76"/>
      <c r="U97" s="78"/>
      <c r="V97" s="78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9"/>
      <c r="AM97" s="58"/>
      <c r="AN97" s="7">
        <f t="shared" ref="AN97" si="53">IF(A97&lt;&gt;"",IF(AND(COUNTIF($A49:$A64,A97)=0,COUNTIF($A85:$A96,A97)=0),1,0),0)</f>
        <v>0</v>
      </c>
      <c r="AO97" s="7">
        <f t="shared" si="42"/>
        <v>0</v>
      </c>
    </row>
    <row r="98" spans="1:41" s="8" customFormat="1" ht="17.100000000000001" customHeight="1" x14ac:dyDescent="0.2">
      <c r="A98" s="80"/>
      <c r="B98" s="76"/>
      <c r="C98" s="186"/>
      <c r="D98" s="221"/>
      <c r="E98" s="222"/>
      <c r="F98" s="72"/>
      <c r="G98" s="167"/>
      <c r="H98" s="190"/>
      <c r="I98" s="191"/>
      <c r="J98" s="191"/>
      <c r="K98" s="191"/>
      <c r="L98" s="191"/>
      <c r="M98" s="192"/>
      <c r="N98" s="81"/>
      <c r="O98" s="75"/>
      <c r="P98" s="76"/>
      <c r="Q98" s="77"/>
      <c r="R98" s="77"/>
      <c r="S98" s="77"/>
      <c r="T98" s="76"/>
      <c r="U98" s="78"/>
      <c r="V98" s="78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9"/>
      <c r="AM98" s="58"/>
      <c r="AN98" s="7">
        <f t="shared" ref="AN98" si="54">IF(A98&lt;&gt;"",IF(AND(COUNTIF($A49:$A64,A98)=0,COUNTIF($A85:$A97,A98)=0),1,0),0)</f>
        <v>0</v>
      </c>
      <c r="AO98" s="7">
        <f t="shared" si="42"/>
        <v>0</v>
      </c>
    </row>
    <row r="99" spans="1:41" s="8" customFormat="1" ht="17.100000000000001" customHeight="1" x14ac:dyDescent="0.2">
      <c r="A99" s="79"/>
      <c r="B99" s="76"/>
      <c r="C99" s="186"/>
      <c r="D99" s="225"/>
      <c r="E99" s="226"/>
      <c r="F99" s="72"/>
      <c r="G99" s="167"/>
      <c r="H99" s="227"/>
      <c r="I99" s="228"/>
      <c r="J99" s="228"/>
      <c r="K99" s="228"/>
      <c r="L99" s="228"/>
      <c r="M99" s="229"/>
      <c r="N99" s="81"/>
      <c r="O99" s="82"/>
      <c r="P99" s="83"/>
      <c r="Q99" s="84"/>
      <c r="R99" s="84"/>
      <c r="S99" s="84"/>
      <c r="T99" s="83"/>
      <c r="U99" s="85"/>
      <c r="V99" s="85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6"/>
      <c r="AM99" s="58"/>
      <c r="AN99" s="7">
        <f t="shared" ref="AN99" si="55">IF(A99&lt;&gt;"",IF(AND(COUNTIF($A49:$A64,A99)=0,COUNTIF($A85:$A98,A99)=0),1,0),0)</f>
        <v>0</v>
      </c>
      <c r="AO99" s="7">
        <f t="shared" si="42"/>
        <v>0</v>
      </c>
    </row>
    <row r="100" spans="1:41" s="10" customFormat="1" ht="17.100000000000001" customHeight="1" x14ac:dyDescent="0.2">
      <c r="A100" s="114" t="str">
        <f t="shared" ref="A100" si="56">IF(A82="","",COUNT(A83:A99))</f>
        <v/>
      </c>
      <c r="B100" s="115"/>
      <c r="C100" s="187" t="str">
        <f>IF(SUM(C83:C99)=0,"",SUM(C83:C99))</f>
        <v/>
      </c>
      <c r="D100" s="233" t="str">
        <f>IF(COUNT(D83:D99)=0,"",COUNT(D83:D99))</f>
        <v/>
      </c>
      <c r="E100" s="234"/>
      <c r="F100" s="116"/>
      <c r="G100" s="117"/>
      <c r="H100" s="231" t="s">
        <v>77</v>
      </c>
      <c r="I100" s="232"/>
      <c r="J100" s="232"/>
      <c r="K100" s="232"/>
      <c r="L100" s="232"/>
      <c r="M100" s="232"/>
      <c r="N100" s="118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20"/>
      <c r="AM100" s="59"/>
      <c r="AN100" s="9"/>
      <c r="AO100" s="9"/>
    </row>
    <row r="101" spans="1:41" s="12" customFormat="1" ht="17.100000000000001" customHeight="1" x14ac:dyDescent="0.2">
      <c r="A101" s="121" t="str">
        <f t="shared" ref="A101" si="57">IF(A82="","",SUM(A82+A100))</f>
        <v/>
      </c>
      <c r="B101" s="122"/>
      <c r="C101" s="188" t="str">
        <f>IF(C82="","",SUM(C82,C100))</f>
        <v/>
      </c>
      <c r="D101" s="235" t="str">
        <f>IF(D82="","",SUM(D82,D100))</f>
        <v/>
      </c>
      <c r="E101" s="236"/>
      <c r="F101" s="123"/>
      <c r="G101" s="123"/>
      <c r="H101" s="124" t="s">
        <v>29</v>
      </c>
      <c r="I101" s="125"/>
      <c r="J101" s="125"/>
      <c r="K101" s="125"/>
      <c r="L101" s="125"/>
      <c r="M101" s="126"/>
      <c r="N101" s="127" t="s">
        <v>30</v>
      </c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9"/>
      <c r="AM101" s="60"/>
      <c r="AN101" s="11"/>
      <c r="AO101" s="11"/>
    </row>
    <row r="102" spans="1:41" ht="13.5" customHeight="1" x14ac:dyDescent="0.25">
      <c r="A102" s="152" t="s">
        <v>79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54"/>
    </row>
    <row r="103" spans="1:41" ht="12" customHeight="1" x14ac:dyDescent="0.25">
      <c r="A103" s="45" t="s">
        <v>75</v>
      </c>
      <c r="B103" s="24"/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54"/>
    </row>
    <row r="104" spans="1:41" s="13" customFormat="1" ht="19.5" x14ac:dyDescent="0.3">
      <c r="A104" s="17" t="s">
        <v>0</v>
      </c>
      <c r="B104" s="18"/>
      <c r="C104" s="19"/>
      <c r="D104" s="230" t="s">
        <v>5</v>
      </c>
      <c r="E104" s="230"/>
      <c r="F104" s="47">
        <f>F69+1</f>
        <v>4</v>
      </c>
      <c r="G104" s="18"/>
      <c r="H104" s="18"/>
      <c r="I104" s="18"/>
      <c r="J104" s="18"/>
      <c r="K104" s="18"/>
      <c r="L104" s="18"/>
      <c r="M104" s="1"/>
      <c r="N104" s="20"/>
      <c r="O104" s="18"/>
      <c r="P104" s="18"/>
      <c r="Q104" s="18"/>
      <c r="R104" s="202" t="s">
        <v>85</v>
      </c>
      <c r="S104" s="202"/>
      <c r="T104" s="203" t="s">
        <v>86</v>
      </c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61"/>
      <c r="AN104" s="14"/>
      <c r="AO104" s="14"/>
    </row>
    <row r="105" spans="1:41" s="13" customFormat="1" ht="20.25" customHeight="1" x14ac:dyDescent="0.2">
      <c r="A105" s="237" t="s">
        <v>1</v>
      </c>
      <c r="B105" s="237"/>
      <c r="C105" s="237"/>
      <c r="D105" s="21"/>
      <c r="E105" s="21"/>
      <c r="F105" s="21"/>
      <c r="G105" s="21"/>
      <c r="H105" s="18"/>
      <c r="I105" s="18"/>
      <c r="J105" s="18"/>
      <c r="K105" s="18"/>
      <c r="L105" s="18"/>
      <c r="M105" s="22"/>
      <c r="N105" s="63"/>
      <c r="O105" s="63"/>
      <c r="P105" s="63"/>
      <c r="Q105" s="63"/>
      <c r="R105" s="204" t="s">
        <v>87</v>
      </c>
      <c r="S105" s="204"/>
      <c r="T105" s="204" t="s">
        <v>88</v>
      </c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61"/>
      <c r="AN105" s="14"/>
      <c r="AO105" s="14"/>
    </row>
    <row r="106" spans="1:41" s="13" customFormat="1" ht="20.100000000000001" customHeight="1" x14ac:dyDescent="0.25">
      <c r="A106" s="237"/>
      <c r="B106" s="237"/>
      <c r="C106" s="237"/>
      <c r="D106" s="128" t="s">
        <v>51</v>
      </c>
      <c r="E106" s="129" t="str">
        <f t="shared" ref="E106" si="58">IF($E$3="","",$E$3)</f>
        <v/>
      </c>
      <c r="F106" s="130" t="str">
        <f t="shared" ref="F106" si="59">IF($F$3="","",$F$3)</f>
        <v/>
      </c>
      <c r="G106" s="131" t="str">
        <f t="shared" ref="G106" si="60">IF($G$3="","",$G$3)</f>
        <v/>
      </c>
      <c r="H106" s="131" t="str">
        <f t="shared" ref="H106" si="61">IF(H73="","",$H$3)</f>
        <v/>
      </c>
      <c r="I106" s="131" t="str">
        <f t="shared" ref="I106" si="62">IF($I$3="","",$I$3)</f>
        <v/>
      </c>
      <c r="J106" s="131" t="str">
        <f t="shared" ref="J106" si="63">IF($J$3="","",$J$3)</f>
        <v/>
      </c>
      <c r="K106" s="131" t="str">
        <f t="shared" ref="K106" si="64">IF($K$3="","",$K$3)</f>
        <v/>
      </c>
      <c r="L106" s="131" t="str">
        <f t="shared" ref="L106" si="65">IF($L$3="","",$L$3)</f>
        <v/>
      </c>
      <c r="M106" s="150"/>
      <c r="N106" s="238"/>
      <c r="O106" s="238"/>
      <c r="P106" s="23"/>
      <c r="Q106" s="239" t="s">
        <v>40</v>
      </c>
      <c r="R106" s="239"/>
      <c r="S106" s="239"/>
      <c r="T106" s="310" t="str">
        <f>IF($T$3="","",$T$3)</f>
        <v/>
      </c>
      <c r="U106" s="310" t="str">
        <f t="shared" ref="U106:W106" si="66">IF($L$3="","",$L$3)</f>
        <v/>
      </c>
      <c r="V106" s="310" t="str">
        <f t="shared" si="66"/>
        <v/>
      </c>
      <c r="W106" s="311" t="s">
        <v>89</v>
      </c>
      <c r="X106" s="31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310" t="str">
        <f>IF($AL$3="","",$AL$3)</f>
        <v/>
      </c>
      <c r="AM106" s="310" t="str">
        <f t="shared" ref="AM106:AN106" si="67">IF($L$3="","",$L$3)</f>
        <v/>
      </c>
      <c r="AN106" s="310" t="str">
        <f t="shared" si="67"/>
        <v/>
      </c>
      <c r="AO106" s="14"/>
    </row>
    <row r="107" spans="1:41" s="13" customFormat="1" ht="5.0999999999999996" customHeight="1" x14ac:dyDescent="0.2">
      <c r="A107" s="24"/>
      <c r="B107" s="24"/>
      <c r="C107" s="25"/>
      <c r="D107" s="132"/>
      <c r="E107" s="132"/>
      <c r="F107" s="132"/>
      <c r="G107" s="132"/>
      <c r="H107" s="69"/>
      <c r="I107" s="69"/>
      <c r="J107" s="69"/>
      <c r="K107" s="69"/>
      <c r="L107" s="69"/>
      <c r="M107" s="133"/>
      <c r="N107" s="133"/>
      <c r="O107" s="133"/>
      <c r="P107" s="27"/>
      <c r="Q107" s="171"/>
      <c r="R107" s="171"/>
      <c r="S107" s="171"/>
      <c r="T107" s="134"/>
      <c r="U107" s="134"/>
      <c r="V107" s="134"/>
      <c r="W107" s="134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61"/>
      <c r="AN107" s="14"/>
      <c r="AO107" s="14"/>
    </row>
    <row r="108" spans="1:41" s="13" customFormat="1" ht="21.75" customHeight="1" x14ac:dyDescent="0.2">
      <c r="A108" s="29" t="s">
        <v>3</v>
      </c>
      <c r="B108" s="24"/>
      <c r="C108" s="25"/>
      <c r="D108" s="218" t="str">
        <f t="shared" ref="D108" si="68">IF($D$5="","",$D$5)</f>
        <v/>
      </c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30"/>
      <c r="Q108" s="219" t="s">
        <v>2</v>
      </c>
      <c r="R108" s="219"/>
      <c r="S108" s="219"/>
      <c r="T108" s="220" t="str">
        <f t="shared" ref="T108" si="69">IF($T$5="","",$T$5)</f>
        <v/>
      </c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61"/>
      <c r="AN108" s="14"/>
      <c r="AO108" s="14"/>
    </row>
    <row r="109" spans="1:41" s="13" customFormat="1" ht="5.0999999999999996" customHeight="1" x14ac:dyDescent="0.2">
      <c r="A109" s="24"/>
      <c r="B109" s="24"/>
      <c r="C109" s="25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24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1"/>
      <c r="AN109" s="14"/>
      <c r="AO109" s="14"/>
    </row>
    <row r="110" spans="1:41" s="13" customFormat="1" ht="20.100000000000001" customHeight="1" x14ac:dyDescent="0.2">
      <c r="A110" s="24" t="s">
        <v>32</v>
      </c>
      <c r="B110" s="24"/>
      <c r="C110" s="25"/>
      <c r="D110" s="218" t="str">
        <f t="shared" ref="D110" si="70">IF($D$7="","",$D$7)</f>
        <v/>
      </c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30"/>
      <c r="Q110" s="69"/>
      <c r="R110" s="219" t="s">
        <v>4</v>
      </c>
      <c r="S110" s="219"/>
      <c r="T110" s="220" t="str">
        <f t="shared" ref="T110" si="71">IF($T$7="","",$T$7)</f>
        <v/>
      </c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61"/>
      <c r="AN110" s="14"/>
      <c r="AO110" s="14"/>
    </row>
    <row r="111" spans="1:41" s="13" customFormat="1" ht="14.25" customHeight="1" x14ac:dyDescent="0.25">
      <c r="A111" s="31"/>
      <c r="B111" s="32"/>
      <c r="C111" s="33"/>
      <c r="D111" s="18"/>
      <c r="E111" s="18"/>
      <c r="F111" s="18"/>
      <c r="G111" s="18"/>
      <c r="H111" s="18"/>
      <c r="I111" s="18"/>
      <c r="J111" s="18"/>
      <c r="K111" s="18"/>
      <c r="L111" s="18"/>
      <c r="M111" s="32"/>
      <c r="N111" s="32"/>
      <c r="O111" s="32"/>
      <c r="P111" s="32"/>
      <c r="Q111" s="31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61"/>
      <c r="AN111" s="14"/>
      <c r="AO111" s="14"/>
    </row>
    <row r="112" spans="1:41" ht="28.5" customHeight="1" x14ac:dyDescent="0.25">
      <c r="A112" s="205" t="s">
        <v>84</v>
      </c>
      <c r="B112" s="205" t="s">
        <v>7</v>
      </c>
      <c r="C112" s="240" t="s">
        <v>8</v>
      </c>
      <c r="D112" s="243" t="s">
        <v>76</v>
      </c>
      <c r="E112" s="244"/>
      <c r="F112" s="212" t="s">
        <v>9</v>
      </c>
      <c r="G112" s="214"/>
      <c r="H112" s="243" t="s">
        <v>10</v>
      </c>
      <c r="I112" s="247"/>
      <c r="J112" s="247"/>
      <c r="K112" s="247"/>
      <c r="L112" s="247"/>
      <c r="M112" s="244"/>
      <c r="N112" s="93"/>
      <c r="O112" s="210" t="s">
        <v>11</v>
      </c>
      <c r="P112" s="211"/>
      <c r="Q112" s="196" t="s">
        <v>12</v>
      </c>
      <c r="R112" s="197"/>
      <c r="S112" s="197"/>
      <c r="T112" s="212" t="s">
        <v>38</v>
      </c>
      <c r="U112" s="213"/>
      <c r="V112" s="213"/>
      <c r="W112" s="214"/>
      <c r="X112" s="215" t="s">
        <v>13</v>
      </c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205" t="s">
        <v>14</v>
      </c>
      <c r="AM112" s="56"/>
    </row>
    <row r="113" spans="1:41" ht="15" customHeight="1" x14ac:dyDescent="0.25">
      <c r="A113" s="206"/>
      <c r="B113" s="206"/>
      <c r="C113" s="241"/>
      <c r="D113" s="245"/>
      <c r="E113" s="246"/>
      <c r="F113" s="205" t="s">
        <v>39</v>
      </c>
      <c r="G113" s="215" t="s">
        <v>16</v>
      </c>
      <c r="H113" s="245"/>
      <c r="I113" s="248"/>
      <c r="J113" s="248"/>
      <c r="K113" s="248"/>
      <c r="L113" s="248"/>
      <c r="M113" s="246"/>
      <c r="N113" s="94"/>
      <c r="O113" s="252" t="s">
        <v>17</v>
      </c>
      <c r="P113" s="175" t="s">
        <v>18</v>
      </c>
      <c r="Q113" s="254" t="s">
        <v>19</v>
      </c>
      <c r="R113" s="255"/>
      <c r="S113" s="177" t="s">
        <v>81</v>
      </c>
      <c r="T113" s="175" t="s">
        <v>34</v>
      </c>
      <c r="U113" s="175" t="s">
        <v>35</v>
      </c>
      <c r="V113" s="175" t="s">
        <v>80</v>
      </c>
      <c r="W113" s="175" t="s">
        <v>20</v>
      </c>
      <c r="X113" s="216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206"/>
      <c r="AM113" s="56"/>
    </row>
    <row r="114" spans="1:41" ht="12.75" customHeight="1" x14ac:dyDescent="0.25">
      <c r="A114" s="207"/>
      <c r="B114" s="207"/>
      <c r="C114" s="242"/>
      <c r="D114" s="256" t="s">
        <v>33</v>
      </c>
      <c r="E114" s="257"/>
      <c r="F114" s="207"/>
      <c r="G114" s="217"/>
      <c r="H114" s="249"/>
      <c r="I114" s="250"/>
      <c r="J114" s="250"/>
      <c r="K114" s="250"/>
      <c r="L114" s="250"/>
      <c r="M114" s="251"/>
      <c r="N114" s="97"/>
      <c r="O114" s="253"/>
      <c r="P114" s="176"/>
      <c r="Q114" s="99" t="s">
        <v>21</v>
      </c>
      <c r="R114" s="100" t="s">
        <v>22</v>
      </c>
      <c r="S114" s="101" t="s">
        <v>36</v>
      </c>
      <c r="T114" s="176"/>
      <c r="U114" s="176"/>
      <c r="V114" s="176" t="s">
        <v>37</v>
      </c>
      <c r="W114" s="176"/>
      <c r="X114" s="217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207"/>
      <c r="AM114" s="56"/>
    </row>
    <row r="115" spans="1:41" ht="13.5" customHeight="1" x14ac:dyDescent="0.25">
      <c r="A115" s="102" t="s">
        <v>6</v>
      </c>
      <c r="B115" s="102" t="s">
        <v>23</v>
      </c>
      <c r="C115" s="103" t="s">
        <v>24</v>
      </c>
      <c r="D115" s="196" t="s">
        <v>23</v>
      </c>
      <c r="E115" s="198"/>
      <c r="F115" s="169" t="s">
        <v>25</v>
      </c>
      <c r="G115" s="169" t="s">
        <v>82</v>
      </c>
      <c r="H115" s="196" t="s">
        <v>23</v>
      </c>
      <c r="I115" s="197"/>
      <c r="J115" s="197"/>
      <c r="K115" s="197"/>
      <c r="L115" s="197"/>
      <c r="M115" s="198"/>
      <c r="N115" s="105"/>
      <c r="O115" s="102" t="s">
        <v>26</v>
      </c>
      <c r="P115" s="102" t="s">
        <v>26</v>
      </c>
      <c r="Q115" s="196" t="s">
        <v>27</v>
      </c>
      <c r="R115" s="197"/>
      <c r="S115" s="197"/>
      <c r="T115" s="102" t="s">
        <v>23</v>
      </c>
      <c r="U115" s="102" t="s">
        <v>27</v>
      </c>
      <c r="V115" s="102" t="s">
        <v>27</v>
      </c>
      <c r="W115" s="102" t="s">
        <v>28</v>
      </c>
      <c r="X115" s="102" t="s">
        <v>23</v>
      </c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 t="s">
        <v>6</v>
      </c>
      <c r="AM115" s="56"/>
    </row>
    <row r="116" spans="1:41" s="6" customFormat="1" ht="9.9499999999999993" customHeight="1" x14ac:dyDescent="0.2">
      <c r="A116" s="89">
        <v>1</v>
      </c>
      <c r="B116" s="89">
        <v>2</v>
      </c>
      <c r="C116" s="170">
        <v>3</v>
      </c>
      <c r="D116" s="199">
        <v>4</v>
      </c>
      <c r="E116" s="201"/>
      <c r="F116" s="91">
        <v>5</v>
      </c>
      <c r="G116" s="91">
        <v>6</v>
      </c>
      <c r="H116" s="199">
        <v>7</v>
      </c>
      <c r="I116" s="200"/>
      <c r="J116" s="200"/>
      <c r="K116" s="200"/>
      <c r="L116" s="200"/>
      <c r="M116" s="201"/>
      <c r="N116" s="92"/>
      <c r="O116" s="89">
        <v>8</v>
      </c>
      <c r="P116" s="89">
        <v>-8</v>
      </c>
      <c r="Q116" s="89">
        <v>9</v>
      </c>
      <c r="R116" s="89">
        <v>10</v>
      </c>
      <c r="S116" s="89">
        <v>11</v>
      </c>
      <c r="T116" s="89">
        <v>12</v>
      </c>
      <c r="U116" s="89">
        <v>-14</v>
      </c>
      <c r="V116" s="89">
        <v>13</v>
      </c>
      <c r="W116" s="89">
        <v>14</v>
      </c>
      <c r="X116" s="89">
        <v>15</v>
      </c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>
        <v>16</v>
      </c>
      <c r="AM116" s="57"/>
      <c r="AN116" s="15"/>
      <c r="AO116" s="15"/>
    </row>
    <row r="117" spans="1:41" s="8" customFormat="1" ht="17.100000000000001" customHeight="1" x14ac:dyDescent="0.2">
      <c r="A117" s="106" t="str">
        <f t="shared" ref="A117" si="72">IF(A101=0,"",(A101))</f>
        <v/>
      </c>
      <c r="B117" s="107"/>
      <c r="C117" s="185" t="str">
        <f t="shared" ref="C117:D117" si="73">IF(C101=0,"",(C101))</f>
        <v/>
      </c>
      <c r="D117" s="223" t="str">
        <f t="shared" si="73"/>
        <v/>
      </c>
      <c r="E117" s="224"/>
      <c r="F117" s="108"/>
      <c r="G117" s="108"/>
      <c r="H117" s="193" t="s">
        <v>31</v>
      </c>
      <c r="I117" s="194"/>
      <c r="J117" s="194"/>
      <c r="K117" s="194"/>
      <c r="L117" s="194"/>
      <c r="M117" s="195"/>
      <c r="N117" s="109"/>
      <c r="O117" s="110"/>
      <c r="P117" s="107"/>
      <c r="Q117" s="111"/>
      <c r="R117" s="111"/>
      <c r="S117" s="111"/>
      <c r="T117" s="107"/>
      <c r="U117" s="112"/>
      <c r="V117" s="112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13"/>
      <c r="AM117" s="58"/>
      <c r="AN117" s="7"/>
      <c r="AO117" s="16">
        <f t="shared" si="38"/>
        <v>0</v>
      </c>
    </row>
    <row r="118" spans="1:41" s="8" customFormat="1" ht="17.100000000000001" customHeight="1" x14ac:dyDescent="0.2">
      <c r="A118" s="70"/>
      <c r="B118" s="168"/>
      <c r="C118" s="186"/>
      <c r="D118" s="225"/>
      <c r="E118" s="226"/>
      <c r="F118" s="72"/>
      <c r="G118" s="72"/>
      <c r="H118" s="190"/>
      <c r="I118" s="191"/>
      <c r="J118" s="191"/>
      <c r="K118" s="191"/>
      <c r="L118" s="191"/>
      <c r="M118" s="192"/>
      <c r="N118" s="74"/>
      <c r="O118" s="75"/>
      <c r="P118" s="76"/>
      <c r="Q118" s="77"/>
      <c r="R118" s="77"/>
      <c r="S118" s="77"/>
      <c r="T118" s="76"/>
      <c r="U118" s="78"/>
      <c r="V118" s="78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9"/>
      <c r="AM118" s="58"/>
      <c r="AN118" s="7">
        <f t="shared" ref="AN118:AN120" si="74">IF(A118&lt;&gt;"",IF(COUNTIF($A82:$A97,A118)=0,1,0),0)</f>
        <v>0</v>
      </c>
      <c r="AO118" s="7">
        <f t="shared" ref="AO118:AO120" si="75">IF(F118&gt;0,AO115+1,AO115)</f>
        <v>0</v>
      </c>
    </row>
    <row r="119" spans="1:41" s="8" customFormat="1" ht="17.100000000000001" customHeight="1" x14ac:dyDescent="0.2">
      <c r="A119" s="80"/>
      <c r="B119" s="76"/>
      <c r="C119" s="186"/>
      <c r="D119" s="225"/>
      <c r="E119" s="226"/>
      <c r="F119" s="72"/>
      <c r="G119" s="72"/>
      <c r="H119" s="190"/>
      <c r="I119" s="191"/>
      <c r="J119" s="191"/>
      <c r="K119" s="191"/>
      <c r="L119" s="191"/>
      <c r="M119" s="192"/>
      <c r="N119" s="74"/>
      <c r="O119" s="75"/>
      <c r="P119" s="76"/>
      <c r="Q119" s="77"/>
      <c r="R119" s="77"/>
      <c r="S119" s="77"/>
      <c r="T119" s="76"/>
      <c r="U119" s="78"/>
      <c r="V119" s="78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9"/>
      <c r="AM119" s="58"/>
      <c r="AN119" s="7">
        <f t="shared" si="74"/>
        <v>0</v>
      </c>
      <c r="AO119" s="7">
        <f t="shared" si="75"/>
        <v>0</v>
      </c>
    </row>
    <row r="120" spans="1:41" s="8" customFormat="1" ht="17.100000000000001" customHeight="1" x14ac:dyDescent="0.2">
      <c r="A120" s="79"/>
      <c r="B120" s="76"/>
      <c r="C120" s="186"/>
      <c r="D120" s="221"/>
      <c r="E120" s="222"/>
      <c r="F120" s="72"/>
      <c r="G120" s="72"/>
      <c r="H120" s="190"/>
      <c r="I120" s="191"/>
      <c r="J120" s="191"/>
      <c r="K120" s="191"/>
      <c r="L120" s="191"/>
      <c r="M120" s="192"/>
      <c r="N120" s="81"/>
      <c r="O120" s="76"/>
      <c r="P120" s="76"/>
      <c r="Q120" s="77"/>
      <c r="R120" s="77"/>
      <c r="S120" s="77"/>
      <c r="T120" s="76"/>
      <c r="U120" s="78"/>
      <c r="V120" s="78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9"/>
      <c r="AM120" s="58"/>
      <c r="AN120" s="7">
        <f t="shared" si="74"/>
        <v>0</v>
      </c>
      <c r="AO120" s="7">
        <f t="shared" si="75"/>
        <v>0</v>
      </c>
    </row>
    <row r="121" spans="1:41" s="8" customFormat="1" ht="17.100000000000001" customHeight="1" x14ac:dyDescent="0.2">
      <c r="A121" s="80"/>
      <c r="B121" s="76"/>
      <c r="C121" s="186"/>
      <c r="D121" s="221"/>
      <c r="E121" s="222"/>
      <c r="F121" s="72"/>
      <c r="G121" s="167"/>
      <c r="H121" s="190"/>
      <c r="I121" s="191"/>
      <c r="J121" s="191"/>
      <c r="K121" s="191"/>
      <c r="L121" s="191"/>
      <c r="M121" s="192"/>
      <c r="N121" s="81"/>
      <c r="O121" s="75"/>
      <c r="P121" s="76"/>
      <c r="Q121" s="77"/>
      <c r="R121" s="77"/>
      <c r="S121" s="77"/>
      <c r="T121" s="76"/>
      <c r="U121" s="78"/>
      <c r="V121" s="78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9"/>
      <c r="AM121" s="58"/>
      <c r="AN121" s="7">
        <f t="shared" ref="AN121" si="76">IF(A121&lt;&gt;"",IF(AND(COUNTIF($A84:$A99,A121)=0,A121&lt;&gt;A120),1,0),0)</f>
        <v>0</v>
      </c>
      <c r="AO121" s="7">
        <f t="shared" ref="AO121:AO134" si="77">IF(F121&gt;0,AO120+1,AO120)</f>
        <v>0</v>
      </c>
    </row>
    <row r="122" spans="1:41" s="8" customFormat="1" ht="17.100000000000001" customHeight="1" x14ac:dyDescent="0.2">
      <c r="A122" s="79"/>
      <c r="B122" s="76"/>
      <c r="C122" s="186"/>
      <c r="D122" s="221"/>
      <c r="E122" s="222"/>
      <c r="F122" s="72"/>
      <c r="G122" s="167"/>
      <c r="H122" s="190"/>
      <c r="I122" s="191"/>
      <c r="J122" s="191"/>
      <c r="K122" s="191"/>
      <c r="L122" s="191"/>
      <c r="M122" s="192"/>
      <c r="N122" s="81"/>
      <c r="O122" s="76"/>
      <c r="P122" s="76"/>
      <c r="Q122" s="77"/>
      <c r="R122" s="77"/>
      <c r="S122" s="77"/>
      <c r="T122" s="76"/>
      <c r="U122" s="78"/>
      <c r="V122" s="78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9"/>
      <c r="AM122" s="58"/>
      <c r="AN122" s="7">
        <f t="shared" ref="AN122" si="78">IF(A122&lt;&gt;"",IF(AND(COUNTIF($A84:$A99,A122)=0,COUNTIF($A120:$A121,A122)=0),1,0),0)</f>
        <v>0</v>
      </c>
      <c r="AO122" s="7">
        <f t="shared" si="77"/>
        <v>0</v>
      </c>
    </row>
    <row r="123" spans="1:41" s="8" customFormat="1" ht="17.100000000000001" customHeight="1" x14ac:dyDescent="0.2">
      <c r="A123" s="80"/>
      <c r="B123" s="76"/>
      <c r="C123" s="186"/>
      <c r="D123" s="221"/>
      <c r="E123" s="222"/>
      <c r="F123" s="72"/>
      <c r="G123" s="167"/>
      <c r="H123" s="190"/>
      <c r="I123" s="191"/>
      <c r="J123" s="191"/>
      <c r="K123" s="191"/>
      <c r="L123" s="191"/>
      <c r="M123" s="192"/>
      <c r="N123" s="81"/>
      <c r="O123" s="76"/>
      <c r="P123" s="76"/>
      <c r="Q123" s="77"/>
      <c r="R123" s="77"/>
      <c r="S123" s="77"/>
      <c r="T123" s="76"/>
      <c r="U123" s="78"/>
      <c r="V123" s="78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9"/>
      <c r="AM123" s="58"/>
      <c r="AN123" s="7">
        <f t="shared" ref="AN123" si="79">IF(A123&lt;&gt;"",IF(AND(COUNTIF($A84:$A99,A123)=0,COUNTIF($A120:$A122,A123)=0),1,0),0)</f>
        <v>0</v>
      </c>
      <c r="AO123" s="7">
        <f t="shared" si="77"/>
        <v>0</v>
      </c>
    </row>
    <row r="124" spans="1:41" s="8" customFormat="1" ht="17.100000000000001" customHeight="1" x14ac:dyDescent="0.2">
      <c r="A124" s="79"/>
      <c r="B124" s="76"/>
      <c r="C124" s="186"/>
      <c r="D124" s="221"/>
      <c r="E124" s="222"/>
      <c r="F124" s="72"/>
      <c r="G124" s="167"/>
      <c r="H124" s="190"/>
      <c r="I124" s="191"/>
      <c r="J124" s="191"/>
      <c r="K124" s="191"/>
      <c r="L124" s="191"/>
      <c r="M124" s="192"/>
      <c r="N124" s="81"/>
      <c r="O124" s="76"/>
      <c r="P124" s="76"/>
      <c r="Q124" s="77"/>
      <c r="R124" s="77"/>
      <c r="S124" s="77"/>
      <c r="T124" s="76"/>
      <c r="U124" s="78"/>
      <c r="V124" s="78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9"/>
      <c r="AM124" s="58"/>
      <c r="AN124" s="7">
        <f t="shared" ref="AN124" si="80">IF(A124&lt;&gt;"",IF(AND(COUNTIF($A84:$A99,A124)=0,COUNTIF($A120:$A123,A124)=0),1,0),0)</f>
        <v>0</v>
      </c>
      <c r="AO124" s="7">
        <f t="shared" si="77"/>
        <v>0</v>
      </c>
    </row>
    <row r="125" spans="1:41" s="8" customFormat="1" ht="17.100000000000001" customHeight="1" x14ac:dyDescent="0.2">
      <c r="A125" s="80"/>
      <c r="B125" s="76"/>
      <c r="C125" s="186"/>
      <c r="D125" s="221"/>
      <c r="E125" s="222"/>
      <c r="F125" s="72"/>
      <c r="G125" s="167"/>
      <c r="H125" s="190"/>
      <c r="I125" s="191"/>
      <c r="J125" s="191"/>
      <c r="K125" s="191"/>
      <c r="L125" s="191"/>
      <c r="M125" s="192"/>
      <c r="N125" s="81"/>
      <c r="O125" s="76"/>
      <c r="P125" s="76"/>
      <c r="Q125" s="77"/>
      <c r="R125" s="77"/>
      <c r="S125" s="77"/>
      <c r="T125" s="76"/>
      <c r="U125" s="78"/>
      <c r="V125" s="78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9"/>
      <c r="AM125" s="58"/>
      <c r="AN125" s="7">
        <f t="shared" ref="AN125" si="81">IF(A125&lt;&gt;"",IF(AND(COUNTIF($A84:$A99,A125)=0,COUNTIF($A120:$A124,A125)=0),1,0),0)</f>
        <v>0</v>
      </c>
      <c r="AO125" s="7">
        <f t="shared" si="77"/>
        <v>0</v>
      </c>
    </row>
    <row r="126" spans="1:41" s="8" customFormat="1" ht="17.100000000000001" customHeight="1" x14ac:dyDescent="0.2">
      <c r="A126" s="79"/>
      <c r="B126" s="76"/>
      <c r="C126" s="186"/>
      <c r="D126" s="221"/>
      <c r="E126" s="222"/>
      <c r="F126" s="72"/>
      <c r="G126" s="167"/>
      <c r="H126" s="190"/>
      <c r="I126" s="191"/>
      <c r="J126" s="191"/>
      <c r="K126" s="191"/>
      <c r="L126" s="191"/>
      <c r="M126" s="192"/>
      <c r="N126" s="81"/>
      <c r="O126" s="76"/>
      <c r="P126" s="76"/>
      <c r="Q126" s="77"/>
      <c r="R126" s="77"/>
      <c r="S126" s="77"/>
      <c r="T126" s="76"/>
      <c r="U126" s="78"/>
      <c r="V126" s="78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9"/>
      <c r="AM126" s="58"/>
      <c r="AN126" s="7">
        <f t="shared" ref="AN126" si="82">IF(A126&lt;&gt;"",IF(AND(COUNTIF($A84:$A99,A126)=0,COUNTIF($A120:$A125,A126)=0),1,0),0)</f>
        <v>0</v>
      </c>
      <c r="AO126" s="7">
        <f t="shared" si="77"/>
        <v>0</v>
      </c>
    </row>
    <row r="127" spans="1:41" s="8" customFormat="1" ht="17.100000000000001" customHeight="1" x14ac:dyDescent="0.2">
      <c r="A127" s="79"/>
      <c r="B127" s="76"/>
      <c r="C127" s="186"/>
      <c r="D127" s="221"/>
      <c r="E127" s="222"/>
      <c r="F127" s="72"/>
      <c r="G127" s="167"/>
      <c r="H127" s="190"/>
      <c r="I127" s="191"/>
      <c r="J127" s="191"/>
      <c r="K127" s="191"/>
      <c r="L127" s="191"/>
      <c r="M127" s="192"/>
      <c r="N127" s="81"/>
      <c r="O127" s="75"/>
      <c r="P127" s="76"/>
      <c r="Q127" s="77"/>
      <c r="R127" s="77"/>
      <c r="S127" s="77"/>
      <c r="T127" s="76"/>
      <c r="U127" s="78"/>
      <c r="V127" s="78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9"/>
      <c r="AM127" s="58"/>
      <c r="AN127" s="7">
        <f t="shared" ref="AN127" si="83">IF(A127&lt;&gt;"",IF(AND(COUNTIF($A84:$A99,A127)=0,COUNTIF($A120:$A126,A127)=0),1,0),0)</f>
        <v>0</v>
      </c>
      <c r="AO127" s="7">
        <f t="shared" si="77"/>
        <v>0</v>
      </c>
    </row>
    <row r="128" spans="1:41" s="8" customFormat="1" ht="17.100000000000001" customHeight="1" x14ac:dyDescent="0.2">
      <c r="A128" s="79"/>
      <c r="B128" s="76"/>
      <c r="C128" s="186"/>
      <c r="D128" s="221"/>
      <c r="E128" s="222"/>
      <c r="F128" s="72"/>
      <c r="G128" s="167"/>
      <c r="H128" s="190"/>
      <c r="I128" s="191"/>
      <c r="J128" s="191"/>
      <c r="K128" s="191"/>
      <c r="L128" s="191"/>
      <c r="M128" s="192"/>
      <c r="N128" s="81"/>
      <c r="O128" s="76"/>
      <c r="P128" s="76"/>
      <c r="Q128" s="77"/>
      <c r="R128" s="77"/>
      <c r="S128" s="77"/>
      <c r="T128" s="76"/>
      <c r="U128" s="78"/>
      <c r="V128" s="78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9"/>
      <c r="AM128" s="58"/>
      <c r="AN128" s="7">
        <f t="shared" ref="AN128" si="84">IF(A128&lt;&gt;"",IF(AND(COUNTIF($A84:$A99,A128)=0,COUNTIF($A120:$A127,A128)=0),1,0),0)</f>
        <v>0</v>
      </c>
      <c r="AO128" s="7">
        <f t="shared" si="77"/>
        <v>0</v>
      </c>
    </row>
    <row r="129" spans="1:41" s="8" customFormat="1" ht="17.100000000000001" customHeight="1" x14ac:dyDescent="0.2">
      <c r="A129" s="80"/>
      <c r="B129" s="76"/>
      <c r="C129" s="186"/>
      <c r="D129" s="221"/>
      <c r="E129" s="222"/>
      <c r="F129" s="72"/>
      <c r="G129" s="167"/>
      <c r="H129" s="227"/>
      <c r="I129" s="228"/>
      <c r="J129" s="228"/>
      <c r="K129" s="228"/>
      <c r="L129" s="228"/>
      <c r="M129" s="229"/>
      <c r="N129" s="81"/>
      <c r="O129" s="75"/>
      <c r="P129" s="76"/>
      <c r="Q129" s="77"/>
      <c r="R129" s="77"/>
      <c r="S129" s="77"/>
      <c r="T129" s="76"/>
      <c r="U129" s="78"/>
      <c r="V129" s="78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9"/>
      <c r="AM129" s="58"/>
      <c r="AN129" s="7">
        <f t="shared" ref="AN129" si="85">IF(A129&lt;&gt;"",IF(AND(COUNTIF($A84:$A99,A129)=0,COUNTIF($A120:$A128,A129)=0),1,0),0)</f>
        <v>0</v>
      </c>
      <c r="AO129" s="7">
        <f t="shared" si="77"/>
        <v>0</v>
      </c>
    </row>
    <row r="130" spans="1:41" s="8" customFormat="1" ht="17.100000000000001" customHeight="1" x14ac:dyDescent="0.2">
      <c r="A130" s="79"/>
      <c r="B130" s="76"/>
      <c r="C130" s="186"/>
      <c r="D130" s="221"/>
      <c r="E130" s="222"/>
      <c r="F130" s="72"/>
      <c r="G130" s="167"/>
      <c r="H130" s="190"/>
      <c r="I130" s="191"/>
      <c r="J130" s="191"/>
      <c r="K130" s="191"/>
      <c r="L130" s="191"/>
      <c r="M130" s="192"/>
      <c r="N130" s="81"/>
      <c r="O130" s="76"/>
      <c r="P130" s="76"/>
      <c r="Q130" s="77"/>
      <c r="R130" s="77"/>
      <c r="S130" s="77"/>
      <c r="T130" s="76"/>
      <c r="U130" s="78"/>
      <c r="V130" s="78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9"/>
      <c r="AM130" s="58"/>
      <c r="AN130" s="7">
        <f t="shared" ref="AN130" si="86">IF(A130&lt;&gt;"",IF(AND(COUNTIF($A84:$A99,A130)=0,COUNTIF($A120:$A129,A130)=0),1,0),0)</f>
        <v>0</v>
      </c>
      <c r="AO130" s="7">
        <f t="shared" si="77"/>
        <v>0</v>
      </c>
    </row>
    <row r="131" spans="1:41" s="8" customFormat="1" ht="17.100000000000001" customHeight="1" x14ac:dyDescent="0.2">
      <c r="A131" s="80"/>
      <c r="B131" s="76"/>
      <c r="C131" s="186"/>
      <c r="D131" s="221"/>
      <c r="E131" s="222"/>
      <c r="F131" s="72"/>
      <c r="G131" s="167"/>
      <c r="H131" s="190"/>
      <c r="I131" s="191"/>
      <c r="J131" s="191"/>
      <c r="K131" s="191"/>
      <c r="L131" s="191"/>
      <c r="M131" s="192"/>
      <c r="N131" s="81"/>
      <c r="O131" s="75"/>
      <c r="P131" s="76"/>
      <c r="Q131" s="77"/>
      <c r="R131" s="77"/>
      <c r="S131" s="77"/>
      <c r="T131" s="76"/>
      <c r="U131" s="78"/>
      <c r="V131" s="78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9"/>
      <c r="AM131" s="58"/>
      <c r="AN131" s="7">
        <f t="shared" ref="AN131" si="87">IF(A131&lt;&gt;"",IF(AND(COUNTIF($A84:$A99,A131)=0,COUNTIF($A120:$A130,A131)=0),1,0),0)</f>
        <v>0</v>
      </c>
      <c r="AO131" s="7">
        <f t="shared" si="77"/>
        <v>0</v>
      </c>
    </row>
    <row r="132" spans="1:41" s="8" customFormat="1" ht="17.100000000000001" customHeight="1" x14ac:dyDescent="0.2">
      <c r="A132" s="79"/>
      <c r="B132" s="76"/>
      <c r="C132" s="186"/>
      <c r="D132" s="221"/>
      <c r="E132" s="222"/>
      <c r="F132" s="72"/>
      <c r="G132" s="167"/>
      <c r="H132" s="190"/>
      <c r="I132" s="191"/>
      <c r="J132" s="191"/>
      <c r="K132" s="191"/>
      <c r="L132" s="191"/>
      <c r="M132" s="192"/>
      <c r="N132" s="81"/>
      <c r="O132" s="76"/>
      <c r="P132" s="76"/>
      <c r="Q132" s="77"/>
      <c r="R132" s="77"/>
      <c r="S132" s="77"/>
      <c r="T132" s="76"/>
      <c r="U132" s="78"/>
      <c r="V132" s="78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9"/>
      <c r="AM132" s="58"/>
      <c r="AN132" s="7">
        <f t="shared" ref="AN132" si="88">IF(A132&lt;&gt;"",IF(AND(COUNTIF($A84:$A99,A132)=0,COUNTIF($A120:$A131,A132)=0),1,0),0)</f>
        <v>0</v>
      </c>
      <c r="AO132" s="7">
        <f t="shared" si="77"/>
        <v>0</v>
      </c>
    </row>
    <row r="133" spans="1:41" s="8" customFormat="1" ht="17.100000000000001" customHeight="1" x14ac:dyDescent="0.2">
      <c r="A133" s="80"/>
      <c r="B133" s="76"/>
      <c r="C133" s="186"/>
      <c r="D133" s="221"/>
      <c r="E133" s="222"/>
      <c r="F133" s="72"/>
      <c r="G133" s="167"/>
      <c r="H133" s="190"/>
      <c r="I133" s="191"/>
      <c r="J133" s="191"/>
      <c r="K133" s="191"/>
      <c r="L133" s="191"/>
      <c r="M133" s="192"/>
      <c r="N133" s="81"/>
      <c r="O133" s="75"/>
      <c r="P133" s="76"/>
      <c r="Q133" s="77"/>
      <c r="R133" s="77"/>
      <c r="S133" s="77"/>
      <c r="T133" s="76"/>
      <c r="U133" s="78"/>
      <c r="V133" s="78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9"/>
      <c r="AM133" s="58"/>
      <c r="AN133" s="7">
        <f t="shared" ref="AN133" si="89">IF(A133&lt;&gt;"",IF(AND(COUNTIF($A84:$A99,A133)=0,COUNTIF($A120:$A132,A133)=0),1,0),0)</f>
        <v>0</v>
      </c>
      <c r="AO133" s="7">
        <f t="shared" si="77"/>
        <v>0</v>
      </c>
    </row>
    <row r="134" spans="1:41" s="8" customFormat="1" ht="17.100000000000001" customHeight="1" x14ac:dyDescent="0.2">
      <c r="A134" s="79"/>
      <c r="B134" s="76"/>
      <c r="C134" s="186"/>
      <c r="D134" s="225"/>
      <c r="E134" s="226"/>
      <c r="F134" s="72"/>
      <c r="G134" s="167"/>
      <c r="H134" s="227"/>
      <c r="I134" s="228"/>
      <c r="J134" s="228"/>
      <c r="K134" s="228"/>
      <c r="L134" s="228"/>
      <c r="M134" s="229"/>
      <c r="N134" s="81"/>
      <c r="O134" s="82"/>
      <c r="P134" s="83"/>
      <c r="Q134" s="84"/>
      <c r="R134" s="84"/>
      <c r="S134" s="84"/>
      <c r="T134" s="83"/>
      <c r="U134" s="85"/>
      <c r="V134" s="85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6"/>
      <c r="AM134" s="58"/>
      <c r="AN134" s="7">
        <f t="shared" ref="AN134" si="90">IF(A134&lt;&gt;"",IF(AND(COUNTIF($A84:$A99,A134)=0,COUNTIF($A120:$A133,A134)=0),1,0),0)</f>
        <v>0</v>
      </c>
      <c r="AO134" s="7">
        <f t="shared" si="77"/>
        <v>0</v>
      </c>
    </row>
    <row r="135" spans="1:41" s="10" customFormat="1" ht="17.100000000000001" customHeight="1" x14ac:dyDescent="0.2">
      <c r="A135" s="114" t="str">
        <f t="shared" ref="A135" si="91">IF(A117="","",COUNT(A118:A134))</f>
        <v/>
      </c>
      <c r="B135" s="115"/>
      <c r="C135" s="187" t="str">
        <f>IF(SUM(C118:C134)=0,"",SUM(C118:C134))</f>
        <v/>
      </c>
      <c r="D135" s="233" t="str">
        <f>IF(COUNT(D118:D134)=0,"",COUNT(D118:D134))</f>
        <v/>
      </c>
      <c r="E135" s="234"/>
      <c r="F135" s="116"/>
      <c r="G135" s="117"/>
      <c r="H135" s="231" t="s">
        <v>77</v>
      </c>
      <c r="I135" s="232"/>
      <c r="J135" s="232"/>
      <c r="K135" s="232"/>
      <c r="L135" s="232"/>
      <c r="M135" s="232"/>
      <c r="N135" s="118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20"/>
      <c r="AM135" s="59"/>
      <c r="AN135" s="9"/>
      <c r="AO135" s="9"/>
    </row>
    <row r="136" spans="1:41" s="12" customFormat="1" ht="17.100000000000001" customHeight="1" x14ac:dyDescent="0.2">
      <c r="A136" s="121" t="str">
        <f t="shared" ref="A136" si="92">IF(A117="","",SUM(A117+A135))</f>
        <v/>
      </c>
      <c r="B136" s="122"/>
      <c r="C136" s="188" t="str">
        <f>IF(C117="","",SUM(C117,C135))</f>
        <v/>
      </c>
      <c r="D136" s="235" t="str">
        <f>IF(D117="","",SUM(D117,D135))</f>
        <v/>
      </c>
      <c r="E136" s="236"/>
      <c r="F136" s="123"/>
      <c r="G136" s="123"/>
      <c r="H136" s="124" t="s">
        <v>29</v>
      </c>
      <c r="I136" s="125"/>
      <c r="J136" s="125"/>
      <c r="K136" s="125"/>
      <c r="L136" s="125"/>
      <c r="M136" s="126"/>
      <c r="N136" s="127" t="s">
        <v>30</v>
      </c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9"/>
      <c r="AM136" s="60"/>
      <c r="AN136" s="11"/>
      <c r="AO136" s="11"/>
    </row>
    <row r="137" spans="1:41" ht="13.5" customHeight="1" x14ac:dyDescent="0.25">
      <c r="A137" s="152" t="s">
        <v>79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54"/>
    </row>
    <row r="138" spans="1:41" ht="12" customHeight="1" x14ac:dyDescent="0.25">
      <c r="A138" s="45" t="s">
        <v>75</v>
      </c>
      <c r="B138" s="24"/>
      <c r="C138" s="25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54"/>
    </row>
    <row r="139" spans="1:41" s="13" customFormat="1" ht="19.5" x14ac:dyDescent="0.3">
      <c r="A139" s="17" t="s">
        <v>0</v>
      </c>
      <c r="B139" s="18"/>
      <c r="C139" s="19"/>
      <c r="D139" s="230" t="s">
        <v>5</v>
      </c>
      <c r="E139" s="230"/>
      <c r="F139" s="47">
        <f>F104+1</f>
        <v>5</v>
      </c>
      <c r="G139" s="18"/>
      <c r="H139" s="18"/>
      <c r="I139" s="18"/>
      <c r="J139" s="18"/>
      <c r="K139" s="18"/>
      <c r="L139" s="18"/>
      <c r="M139" s="1"/>
      <c r="N139" s="20"/>
      <c r="O139" s="18"/>
      <c r="P139" s="18"/>
      <c r="Q139" s="18"/>
      <c r="R139" s="202" t="s">
        <v>85</v>
      </c>
      <c r="S139" s="202"/>
      <c r="T139" s="203" t="s">
        <v>86</v>
      </c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61"/>
      <c r="AN139" s="14"/>
      <c r="AO139" s="14"/>
    </row>
    <row r="140" spans="1:41" s="13" customFormat="1" ht="20.25" customHeight="1" x14ac:dyDescent="0.2">
      <c r="A140" s="237" t="s">
        <v>1</v>
      </c>
      <c r="B140" s="237"/>
      <c r="C140" s="237"/>
      <c r="D140" s="21"/>
      <c r="E140" s="21"/>
      <c r="F140" s="21"/>
      <c r="G140" s="21"/>
      <c r="H140" s="18"/>
      <c r="I140" s="18"/>
      <c r="J140" s="18"/>
      <c r="K140" s="18"/>
      <c r="L140" s="18"/>
      <c r="M140" s="22"/>
      <c r="N140" s="63"/>
      <c r="O140" s="63"/>
      <c r="P140" s="63"/>
      <c r="Q140" s="63"/>
      <c r="R140" s="204" t="s">
        <v>87</v>
      </c>
      <c r="S140" s="204"/>
      <c r="T140" s="204" t="s">
        <v>88</v>
      </c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61"/>
      <c r="AN140" s="14"/>
      <c r="AO140" s="14"/>
    </row>
    <row r="141" spans="1:41" s="13" customFormat="1" ht="20.100000000000001" customHeight="1" x14ac:dyDescent="0.25">
      <c r="A141" s="237"/>
      <c r="B141" s="237"/>
      <c r="C141" s="237"/>
      <c r="D141" s="128" t="s">
        <v>51</v>
      </c>
      <c r="E141" s="129" t="str">
        <f t="shared" ref="E141" si="93">IF($E$3="","",$E$3)</f>
        <v/>
      </c>
      <c r="F141" s="130" t="str">
        <f t="shared" ref="F141" si="94">IF($F$3="","",$F$3)</f>
        <v/>
      </c>
      <c r="G141" s="131" t="str">
        <f t="shared" ref="G141" si="95">IF($G$3="","",$G$3)</f>
        <v/>
      </c>
      <c r="H141" s="131" t="str">
        <f t="shared" ref="H141" si="96">IF(H108="","",$H$3)</f>
        <v/>
      </c>
      <c r="I141" s="131" t="str">
        <f t="shared" ref="I141" si="97">IF($I$3="","",$I$3)</f>
        <v/>
      </c>
      <c r="J141" s="131" t="str">
        <f t="shared" ref="J141" si="98">IF($J$3="","",$J$3)</f>
        <v/>
      </c>
      <c r="K141" s="131" t="str">
        <f t="shared" ref="K141" si="99">IF($K$3="","",$K$3)</f>
        <v/>
      </c>
      <c r="L141" s="131" t="str">
        <f t="shared" ref="L141" si="100">IF($L$3="","",$L$3)</f>
        <v/>
      </c>
      <c r="M141" s="150"/>
      <c r="N141" s="238"/>
      <c r="O141" s="238"/>
      <c r="P141" s="23"/>
      <c r="Q141" s="239" t="s">
        <v>40</v>
      </c>
      <c r="R141" s="239"/>
      <c r="S141" s="239"/>
      <c r="T141" s="310" t="str">
        <f>IF($T$3="","",$T$3)</f>
        <v/>
      </c>
      <c r="U141" s="310" t="str">
        <f t="shared" ref="U141:W141" si="101">IF($L$3="","",$L$3)</f>
        <v/>
      </c>
      <c r="V141" s="310" t="str">
        <f t="shared" si="101"/>
        <v/>
      </c>
      <c r="W141" s="311" t="s">
        <v>89</v>
      </c>
      <c r="X141" s="31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310" t="str">
        <f>IF($AL$3="","",$AL$3)</f>
        <v/>
      </c>
      <c r="AM141" s="310" t="str">
        <f t="shared" ref="AM141:AN141" si="102">IF($L$3="","",$L$3)</f>
        <v/>
      </c>
      <c r="AN141" s="310" t="str">
        <f t="shared" si="102"/>
        <v/>
      </c>
      <c r="AO141" s="14"/>
    </row>
    <row r="142" spans="1:41" s="13" customFormat="1" ht="5.0999999999999996" customHeight="1" x14ac:dyDescent="0.2">
      <c r="A142" s="24"/>
      <c r="B142" s="24"/>
      <c r="C142" s="25"/>
      <c r="D142" s="132"/>
      <c r="E142" s="132"/>
      <c r="F142" s="132"/>
      <c r="G142" s="132"/>
      <c r="H142" s="69"/>
      <c r="I142" s="69"/>
      <c r="J142" s="69"/>
      <c r="K142" s="69"/>
      <c r="L142" s="69"/>
      <c r="M142" s="133"/>
      <c r="N142" s="133"/>
      <c r="O142" s="133"/>
      <c r="P142" s="27"/>
      <c r="Q142" s="171"/>
      <c r="R142" s="171"/>
      <c r="S142" s="171"/>
      <c r="T142" s="134"/>
      <c r="U142" s="134"/>
      <c r="V142" s="134"/>
      <c r="W142" s="134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61"/>
      <c r="AN142" s="14"/>
      <c r="AO142" s="14"/>
    </row>
    <row r="143" spans="1:41" s="13" customFormat="1" ht="21.75" customHeight="1" x14ac:dyDescent="0.2">
      <c r="A143" s="29" t="s">
        <v>3</v>
      </c>
      <c r="B143" s="24"/>
      <c r="C143" s="25"/>
      <c r="D143" s="218" t="str">
        <f t="shared" ref="D143" si="103">IF($D$5="","",$D$5)</f>
        <v/>
      </c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30"/>
      <c r="Q143" s="219" t="s">
        <v>2</v>
      </c>
      <c r="R143" s="219"/>
      <c r="S143" s="219"/>
      <c r="T143" s="220" t="str">
        <f t="shared" ref="T143" si="104">IF($T$5="","",$T$5)</f>
        <v/>
      </c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61"/>
      <c r="AN143" s="14"/>
      <c r="AO143" s="14"/>
    </row>
    <row r="144" spans="1:41" s="13" customFormat="1" ht="5.0999999999999996" customHeight="1" x14ac:dyDescent="0.2">
      <c r="A144" s="24"/>
      <c r="B144" s="24"/>
      <c r="C144" s="25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24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1"/>
      <c r="AN144" s="14"/>
      <c r="AO144" s="14"/>
    </row>
    <row r="145" spans="1:41" s="13" customFormat="1" ht="20.100000000000001" customHeight="1" x14ac:dyDescent="0.2">
      <c r="A145" s="24" t="s">
        <v>32</v>
      </c>
      <c r="B145" s="24"/>
      <c r="C145" s="25"/>
      <c r="D145" s="218" t="str">
        <f t="shared" ref="D145" si="105">IF($D$7="","",$D$7)</f>
        <v/>
      </c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30"/>
      <c r="Q145" s="69"/>
      <c r="R145" s="219" t="s">
        <v>4</v>
      </c>
      <c r="S145" s="219"/>
      <c r="T145" s="220" t="str">
        <f t="shared" ref="T145" si="106">IF($T$7="","",$T$7)</f>
        <v/>
      </c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61"/>
      <c r="AN145" s="14"/>
      <c r="AO145" s="14"/>
    </row>
    <row r="146" spans="1:41" s="13" customFormat="1" ht="14.25" customHeight="1" x14ac:dyDescent="0.25">
      <c r="A146" s="31"/>
      <c r="B146" s="32"/>
      <c r="C146" s="33"/>
      <c r="D146" s="18"/>
      <c r="E146" s="18"/>
      <c r="F146" s="18"/>
      <c r="G146" s="18"/>
      <c r="H146" s="18"/>
      <c r="I146" s="18"/>
      <c r="J146" s="18"/>
      <c r="K146" s="18"/>
      <c r="L146" s="18"/>
      <c r="M146" s="32"/>
      <c r="N146" s="32"/>
      <c r="O146" s="32"/>
      <c r="P146" s="32"/>
      <c r="Q146" s="31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61"/>
      <c r="AN146" s="14"/>
      <c r="AO146" s="14"/>
    </row>
    <row r="147" spans="1:41" ht="28.5" customHeight="1" x14ac:dyDescent="0.25">
      <c r="A147" s="205" t="s">
        <v>84</v>
      </c>
      <c r="B147" s="205" t="s">
        <v>7</v>
      </c>
      <c r="C147" s="240" t="s">
        <v>8</v>
      </c>
      <c r="D147" s="243" t="s">
        <v>76</v>
      </c>
      <c r="E147" s="244"/>
      <c r="F147" s="212" t="s">
        <v>9</v>
      </c>
      <c r="G147" s="214"/>
      <c r="H147" s="243" t="s">
        <v>10</v>
      </c>
      <c r="I147" s="247"/>
      <c r="J147" s="247"/>
      <c r="K147" s="247"/>
      <c r="L147" s="247"/>
      <c r="M147" s="244"/>
      <c r="N147" s="93"/>
      <c r="O147" s="210" t="s">
        <v>11</v>
      </c>
      <c r="P147" s="211"/>
      <c r="Q147" s="196" t="s">
        <v>12</v>
      </c>
      <c r="R147" s="197"/>
      <c r="S147" s="197"/>
      <c r="T147" s="212" t="s">
        <v>38</v>
      </c>
      <c r="U147" s="213"/>
      <c r="V147" s="213"/>
      <c r="W147" s="214"/>
      <c r="X147" s="215" t="s">
        <v>13</v>
      </c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205" t="s">
        <v>14</v>
      </c>
      <c r="AM147" s="56"/>
    </row>
    <row r="148" spans="1:41" ht="15" customHeight="1" x14ac:dyDescent="0.25">
      <c r="A148" s="206"/>
      <c r="B148" s="206"/>
      <c r="C148" s="241"/>
      <c r="D148" s="245"/>
      <c r="E148" s="246"/>
      <c r="F148" s="205" t="s">
        <v>39</v>
      </c>
      <c r="G148" s="215" t="s">
        <v>16</v>
      </c>
      <c r="H148" s="245"/>
      <c r="I148" s="248"/>
      <c r="J148" s="248"/>
      <c r="K148" s="248"/>
      <c r="L148" s="248"/>
      <c r="M148" s="246"/>
      <c r="N148" s="94"/>
      <c r="O148" s="252" t="s">
        <v>17</v>
      </c>
      <c r="P148" s="175" t="s">
        <v>18</v>
      </c>
      <c r="Q148" s="254" t="s">
        <v>19</v>
      </c>
      <c r="R148" s="255"/>
      <c r="S148" s="177" t="s">
        <v>81</v>
      </c>
      <c r="T148" s="175" t="s">
        <v>34</v>
      </c>
      <c r="U148" s="175" t="s">
        <v>35</v>
      </c>
      <c r="V148" s="175" t="s">
        <v>80</v>
      </c>
      <c r="W148" s="175" t="s">
        <v>20</v>
      </c>
      <c r="X148" s="216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206"/>
      <c r="AM148" s="56"/>
    </row>
    <row r="149" spans="1:41" ht="12.75" customHeight="1" x14ac:dyDescent="0.25">
      <c r="A149" s="207"/>
      <c r="B149" s="207"/>
      <c r="C149" s="242"/>
      <c r="D149" s="256" t="s">
        <v>33</v>
      </c>
      <c r="E149" s="257"/>
      <c r="F149" s="207"/>
      <c r="G149" s="217"/>
      <c r="H149" s="249"/>
      <c r="I149" s="250"/>
      <c r="J149" s="250"/>
      <c r="K149" s="250"/>
      <c r="L149" s="250"/>
      <c r="M149" s="251"/>
      <c r="N149" s="97"/>
      <c r="O149" s="253"/>
      <c r="P149" s="176"/>
      <c r="Q149" s="99" t="s">
        <v>21</v>
      </c>
      <c r="R149" s="100" t="s">
        <v>22</v>
      </c>
      <c r="S149" s="101" t="s">
        <v>36</v>
      </c>
      <c r="T149" s="176"/>
      <c r="U149" s="176"/>
      <c r="V149" s="176" t="s">
        <v>37</v>
      </c>
      <c r="W149" s="176"/>
      <c r="X149" s="217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207"/>
      <c r="AM149" s="56"/>
    </row>
    <row r="150" spans="1:41" ht="13.5" customHeight="1" x14ac:dyDescent="0.25">
      <c r="A150" s="102" t="s">
        <v>6</v>
      </c>
      <c r="B150" s="102" t="s">
        <v>23</v>
      </c>
      <c r="C150" s="103" t="s">
        <v>24</v>
      </c>
      <c r="D150" s="196" t="s">
        <v>23</v>
      </c>
      <c r="E150" s="198"/>
      <c r="F150" s="169" t="s">
        <v>25</v>
      </c>
      <c r="G150" s="169" t="s">
        <v>82</v>
      </c>
      <c r="H150" s="196" t="s">
        <v>23</v>
      </c>
      <c r="I150" s="197"/>
      <c r="J150" s="197"/>
      <c r="K150" s="197"/>
      <c r="L150" s="197"/>
      <c r="M150" s="198"/>
      <c r="N150" s="105"/>
      <c r="O150" s="102" t="s">
        <v>26</v>
      </c>
      <c r="P150" s="102" t="s">
        <v>26</v>
      </c>
      <c r="Q150" s="196" t="s">
        <v>27</v>
      </c>
      <c r="R150" s="197"/>
      <c r="S150" s="197"/>
      <c r="T150" s="102" t="s">
        <v>23</v>
      </c>
      <c r="U150" s="102" t="s">
        <v>27</v>
      </c>
      <c r="V150" s="102" t="s">
        <v>27</v>
      </c>
      <c r="W150" s="102" t="s">
        <v>28</v>
      </c>
      <c r="X150" s="102" t="s">
        <v>23</v>
      </c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 t="s">
        <v>6</v>
      </c>
      <c r="AM150" s="56"/>
    </row>
    <row r="151" spans="1:41" s="6" customFormat="1" ht="9.9499999999999993" customHeight="1" x14ac:dyDescent="0.2">
      <c r="A151" s="89">
        <v>1</v>
      </c>
      <c r="B151" s="89">
        <v>2</v>
      </c>
      <c r="C151" s="170">
        <v>3</v>
      </c>
      <c r="D151" s="199">
        <v>4</v>
      </c>
      <c r="E151" s="201"/>
      <c r="F151" s="91">
        <v>5</v>
      </c>
      <c r="G151" s="91">
        <v>6</v>
      </c>
      <c r="H151" s="199">
        <v>7</v>
      </c>
      <c r="I151" s="200"/>
      <c r="J151" s="200"/>
      <c r="K151" s="200"/>
      <c r="L151" s="200"/>
      <c r="M151" s="201"/>
      <c r="N151" s="92"/>
      <c r="O151" s="89">
        <v>8</v>
      </c>
      <c r="P151" s="89">
        <v>-8</v>
      </c>
      <c r="Q151" s="89">
        <v>9</v>
      </c>
      <c r="R151" s="89">
        <v>10</v>
      </c>
      <c r="S151" s="89">
        <v>11</v>
      </c>
      <c r="T151" s="89">
        <v>12</v>
      </c>
      <c r="U151" s="89">
        <v>-14</v>
      </c>
      <c r="V151" s="89">
        <v>13</v>
      </c>
      <c r="W151" s="89">
        <v>14</v>
      </c>
      <c r="X151" s="89">
        <v>15</v>
      </c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>
        <v>16</v>
      </c>
      <c r="AM151" s="57"/>
      <c r="AN151" s="15"/>
      <c r="AO151" s="15"/>
    </row>
    <row r="152" spans="1:41" s="8" customFormat="1" ht="17.100000000000001" customHeight="1" x14ac:dyDescent="0.2">
      <c r="A152" s="106" t="str">
        <f t="shared" ref="A152" si="107">IF(A136=0,"",(A136))</f>
        <v/>
      </c>
      <c r="B152" s="107"/>
      <c r="C152" s="185" t="str">
        <f t="shared" ref="C152:D152" si="108">IF(C136=0,"",(C136))</f>
        <v/>
      </c>
      <c r="D152" s="223" t="str">
        <f t="shared" si="108"/>
        <v/>
      </c>
      <c r="E152" s="224"/>
      <c r="F152" s="108"/>
      <c r="G152" s="108"/>
      <c r="H152" s="193" t="s">
        <v>31</v>
      </c>
      <c r="I152" s="194"/>
      <c r="J152" s="194"/>
      <c r="K152" s="194"/>
      <c r="L152" s="194"/>
      <c r="M152" s="195"/>
      <c r="N152" s="109"/>
      <c r="O152" s="110"/>
      <c r="P152" s="107"/>
      <c r="Q152" s="111"/>
      <c r="R152" s="111"/>
      <c r="S152" s="111"/>
      <c r="T152" s="107"/>
      <c r="U152" s="112"/>
      <c r="V152" s="112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13"/>
      <c r="AM152" s="58"/>
      <c r="AN152" s="7"/>
      <c r="AO152" s="16">
        <f t="shared" ref="AO152:AO187" si="109">AO134</f>
        <v>0</v>
      </c>
    </row>
    <row r="153" spans="1:41" s="8" customFormat="1" ht="17.100000000000001" customHeight="1" x14ac:dyDescent="0.2">
      <c r="A153" s="70"/>
      <c r="B153" s="168"/>
      <c r="C153" s="186"/>
      <c r="D153" s="225"/>
      <c r="E153" s="226"/>
      <c r="F153" s="72"/>
      <c r="G153" s="72"/>
      <c r="H153" s="190"/>
      <c r="I153" s="191"/>
      <c r="J153" s="191"/>
      <c r="K153" s="191"/>
      <c r="L153" s="191"/>
      <c r="M153" s="192"/>
      <c r="N153" s="74"/>
      <c r="O153" s="75"/>
      <c r="P153" s="76"/>
      <c r="Q153" s="77"/>
      <c r="R153" s="77"/>
      <c r="S153" s="77"/>
      <c r="T153" s="76"/>
      <c r="U153" s="78"/>
      <c r="V153" s="78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9"/>
      <c r="AM153" s="58"/>
      <c r="AN153" s="7">
        <f t="shared" ref="AN153:AN155" si="110">IF(A153&lt;&gt;"",IF(COUNTIF($A117:$A132,A153)=0,1,0),0)</f>
        <v>0</v>
      </c>
      <c r="AO153" s="7">
        <f t="shared" ref="AO153:AO155" si="111">IF(F153&gt;0,AO150+1,AO150)</f>
        <v>0</v>
      </c>
    </row>
    <row r="154" spans="1:41" s="8" customFormat="1" ht="17.100000000000001" customHeight="1" x14ac:dyDescent="0.2">
      <c r="A154" s="80"/>
      <c r="B154" s="76"/>
      <c r="C154" s="186"/>
      <c r="D154" s="225"/>
      <c r="E154" s="226"/>
      <c r="F154" s="72"/>
      <c r="G154" s="72"/>
      <c r="H154" s="190"/>
      <c r="I154" s="191"/>
      <c r="J154" s="191"/>
      <c r="K154" s="191"/>
      <c r="L154" s="191"/>
      <c r="M154" s="192"/>
      <c r="N154" s="74"/>
      <c r="O154" s="75"/>
      <c r="P154" s="76"/>
      <c r="Q154" s="77"/>
      <c r="R154" s="77"/>
      <c r="S154" s="77"/>
      <c r="T154" s="76"/>
      <c r="U154" s="78"/>
      <c r="V154" s="78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9"/>
      <c r="AM154" s="58"/>
      <c r="AN154" s="7">
        <f t="shared" si="110"/>
        <v>0</v>
      </c>
      <c r="AO154" s="7">
        <f t="shared" si="111"/>
        <v>0</v>
      </c>
    </row>
    <row r="155" spans="1:41" s="8" customFormat="1" ht="17.100000000000001" customHeight="1" x14ac:dyDescent="0.2">
      <c r="A155" s="79"/>
      <c r="B155" s="76"/>
      <c r="C155" s="186"/>
      <c r="D155" s="221"/>
      <c r="E155" s="222"/>
      <c r="F155" s="72"/>
      <c r="G155" s="72"/>
      <c r="H155" s="190"/>
      <c r="I155" s="191"/>
      <c r="J155" s="191"/>
      <c r="K155" s="191"/>
      <c r="L155" s="191"/>
      <c r="M155" s="192"/>
      <c r="N155" s="81"/>
      <c r="O155" s="76"/>
      <c r="P155" s="76"/>
      <c r="Q155" s="77"/>
      <c r="R155" s="77"/>
      <c r="S155" s="77"/>
      <c r="T155" s="76"/>
      <c r="U155" s="78"/>
      <c r="V155" s="78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9"/>
      <c r="AM155" s="58"/>
      <c r="AN155" s="7">
        <f t="shared" si="110"/>
        <v>0</v>
      </c>
      <c r="AO155" s="7">
        <f t="shared" si="111"/>
        <v>0</v>
      </c>
    </row>
    <row r="156" spans="1:41" s="8" customFormat="1" ht="17.100000000000001" customHeight="1" x14ac:dyDescent="0.2">
      <c r="A156" s="80"/>
      <c r="B156" s="76"/>
      <c r="C156" s="186"/>
      <c r="D156" s="221"/>
      <c r="E156" s="222"/>
      <c r="F156" s="72"/>
      <c r="G156" s="167"/>
      <c r="H156" s="190"/>
      <c r="I156" s="191"/>
      <c r="J156" s="191"/>
      <c r="K156" s="191"/>
      <c r="L156" s="191"/>
      <c r="M156" s="192"/>
      <c r="N156" s="81"/>
      <c r="O156" s="75"/>
      <c r="P156" s="76"/>
      <c r="Q156" s="77"/>
      <c r="R156" s="77"/>
      <c r="S156" s="77"/>
      <c r="T156" s="76"/>
      <c r="U156" s="78"/>
      <c r="V156" s="78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9"/>
      <c r="AM156" s="58"/>
      <c r="AN156" s="7">
        <f t="shared" ref="AN156" si="112">IF(A156&lt;&gt;"",IF(AND(COUNTIF($A119:$A134,A156)=0,A156&lt;&gt;A155),1,0),0)</f>
        <v>0</v>
      </c>
      <c r="AO156" s="7">
        <f t="shared" ref="AO156:AO169" si="113">IF(F156&gt;0,AO155+1,AO155)</f>
        <v>0</v>
      </c>
    </row>
    <row r="157" spans="1:41" s="8" customFormat="1" ht="17.100000000000001" customHeight="1" x14ac:dyDescent="0.2">
      <c r="A157" s="79"/>
      <c r="B157" s="76"/>
      <c r="C157" s="186"/>
      <c r="D157" s="221"/>
      <c r="E157" s="222"/>
      <c r="F157" s="72"/>
      <c r="G157" s="167"/>
      <c r="H157" s="190"/>
      <c r="I157" s="191"/>
      <c r="J157" s="191"/>
      <c r="K157" s="191"/>
      <c r="L157" s="191"/>
      <c r="M157" s="192"/>
      <c r="N157" s="81"/>
      <c r="O157" s="76"/>
      <c r="P157" s="76"/>
      <c r="Q157" s="77"/>
      <c r="R157" s="77"/>
      <c r="S157" s="77"/>
      <c r="T157" s="76"/>
      <c r="U157" s="78"/>
      <c r="V157" s="78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9"/>
      <c r="AM157" s="58"/>
      <c r="AN157" s="7">
        <f t="shared" ref="AN157" si="114">IF(A157&lt;&gt;"",IF(AND(COUNTIF($A119:$A134,A157)=0,COUNTIF($A155:$A156,A157)=0),1,0),0)</f>
        <v>0</v>
      </c>
      <c r="AO157" s="7">
        <f t="shared" si="113"/>
        <v>0</v>
      </c>
    </row>
    <row r="158" spans="1:41" s="8" customFormat="1" ht="17.100000000000001" customHeight="1" x14ac:dyDescent="0.2">
      <c r="A158" s="80"/>
      <c r="B158" s="76"/>
      <c r="C158" s="186"/>
      <c r="D158" s="221"/>
      <c r="E158" s="222"/>
      <c r="F158" s="72"/>
      <c r="G158" s="167"/>
      <c r="H158" s="190"/>
      <c r="I158" s="191"/>
      <c r="J158" s="191"/>
      <c r="K158" s="191"/>
      <c r="L158" s="191"/>
      <c r="M158" s="192"/>
      <c r="N158" s="81"/>
      <c r="O158" s="76"/>
      <c r="P158" s="76"/>
      <c r="Q158" s="77"/>
      <c r="R158" s="77"/>
      <c r="S158" s="77"/>
      <c r="T158" s="76"/>
      <c r="U158" s="78"/>
      <c r="V158" s="78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9"/>
      <c r="AM158" s="58"/>
      <c r="AN158" s="7">
        <f t="shared" ref="AN158" si="115">IF(A158&lt;&gt;"",IF(AND(COUNTIF($A119:$A134,A158)=0,COUNTIF($A155:$A157,A158)=0),1,0),0)</f>
        <v>0</v>
      </c>
      <c r="AO158" s="7">
        <f t="shared" si="113"/>
        <v>0</v>
      </c>
    </row>
    <row r="159" spans="1:41" s="8" customFormat="1" ht="17.100000000000001" customHeight="1" x14ac:dyDescent="0.2">
      <c r="A159" s="79"/>
      <c r="B159" s="76"/>
      <c r="C159" s="186"/>
      <c r="D159" s="221"/>
      <c r="E159" s="222"/>
      <c r="F159" s="72"/>
      <c r="G159" s="167"/>
      <c r="H159" s="190"/>
      <c r="I159" s="191"/>
      <c r="J159" s="191"/>
      <c r="K159" s="191"/>
      <c r="L159" s="191"/>
      <c r="M159" s="192"/>
      <c r="N159" s="81"/>
      <c r="O159" s="76"/>
      <c r="P159" s="76"/>
      <c r="Q159" s="77"/>
      <c r="R159" s="77"/>
      <c r="S159" s="77"/>
      <c r="T159" s="76"/>
      <c r="U159" s="78"/>
      <c r="V159" s="78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9"/>
      <c r="AM159" s="58"/>
      <c r="AN159" s="7">
        <f t="shared" ref="AN159" si="116">IF(A159&lt;&gt;"",IF(AND(COUNTIF($A119:$A134,A159)=0,COUNTIF($A155:$A158,A159)=0),1,0),0)</f>
        <v>0</v>
      </c>
      <c r="AO159" s="7">
        <f t="shared" si="113"/>
        <v>0</v>
      </c>
    </row>
    <row r="160" spans="1:41" s="8" customFormat="1" ht="17.100000000000001" customHeight="1" x14ac:dyDescent="0.2">
      <c r="A160" s="80"/>
      <c r="B160" s="76"/>
      <c r="C160" s="186"/>
      <c r="D160" s="221"/>
      <c r="E160" s="222"/>
      <c r="F160" s="72"/>
      <c r="G160" s="167"/>
      <c r="H160" s="190"/>
      <c r="I160" s="191"/>
      <c r="J160" s="191"/>
      <c r="K160" s="191"/>
      <c r="L160" s="191"/>
      <c r="M160" s="192"/>
      <c r="N160" s="81"/>
      <c r="O160" s="76"/>
      <c r="P160" s="76"/>
      <c r="Q160" s="77"/>
      <c r="R160" s="77"/>
      <c r="S160" s="77"/>
      <c r="T160" s="76"/>
      <c r="U160" s="78"/>
      <c r="V160" s="78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9"/>
      <c r="AM160" s="58"/>
      <c r="AN160" s="7">
        <f t="shared" ref="AN160" si="117">IF(A160&lt;&gt;"",IF(AND(COUNTIF($A119:$A134,A160)=0,COUNTIF($A155:$A159,A160)=0),1,0),0)</f>
        <v>0</v>
      </c>
      <c r="AO160" s="7">
        <f t="shared" si="113"/>
        <v>0</v>
      </c>
    </row>
    <row r="161" spans="1:41" s="8" customFormat="1" ht="17.100000000000001" customHeight="1" x14ac:dyDescent="0.2">
      <c r="A161" s="79"/>
      <c r="B161" s="76"/>
      <c r="C161" s="186"/>
      <c r="D161" s="221"/>
      <c r="E161" s="222"/>
      <c r="F161" s="72"/>
      <c r="G161" s="167"/>
      <c r="H161" s="190"/>
      <c r="I161" s="191"/>
      <c r="J161" s="191"/>
      <c r="K161" s="191"/>
      <c r="L161" s="191"/>
      <c r="M161" s="192"/>
      <c r="N161" s="81"/>
      <c r="O161" s="76"/>
      <c r="P161" s="76"/>
      <c r="Q161" s="77"/>
      <c r="R161" s="77"/>
      <c r="S161" s="77"/>
      <c r="T161" s="76"/>
      <c r="U161" s="78"/>
      <c r="V161" s="78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9"/>
      <c r="AM161" s="58"/>
      <c r="AN161" s="7">
        <f t="shared" ref="AN161" si="118">IF(A161&lt;&gt;"",IF(AND(COUNTIF($A119:$A134,A161)=0,COUNTIF($A155:$A160,A161)=0),1,0),0)</f>
        <v>0</v>
      </c>
      <c r="AO161" s="7">
        <f t="shared" si="113"/>
        <v>0</v>
      </c>
    </row>
    <row r="162" spans="1:41" s="8" customFormat="1" ht="17.100000000000001" customHeight="1" x14ac:dyDescent="0.2">
      <c r="A162" s="79"/>
      <c r="B162" s="76"/>
      <c r="C162" s="186"/>
      <c r="D162" s="221"/>
      <c r="E162" s="222"/>
      <c r="F162" s="72"/>
      <c r="G162" s="167"/>
      <c r="H162" s="190"/>
      <c r="I162" s="191"/>
      <c r="J162" s="191"/>
      <c r="K162" s="191"/>
      <c r="L162" s="191"/>
      <c r="M162" s="192"/>
      <c r="N162" s="81"/>
      <c r="O162" s="75"/>
      <c r="P162" s="76"/>
      <c r="Q162" s="77"/>
      <c r="R162" s="77"/>
      <c r="S162" s="77"/>
      <c r="T162" s="76"/>
      <c r="U162" s="78"/>
      <c r="V162" s="78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9"/>
      <c r="AM162" s="58"/>
      <c r="AN162" s="7">
        <f t="shared" ref="AN162" si="119">IF(A162&lt;&gt;"",IF(AND(COUNTIF($A119:$A134,A162)=0,COUNTIF($A155:$A161,A162)=0),1,0),0)</f>
        <v>0</v>
      </c>
      <c r="AO162" s="7">
        <f t="shared" si="113"/>
        <v>0</v>
      </c>
    </row>
    <row r="163" spans="1:41" s="8" customFormat="1" ht="17.100000000000001" customHeight="1" x14ac:dyDescent="0.2">
      <c r="A163" s="79"/>
      <c r="B163" s="76"/>
      <c r="C163" s="186"/>
      <c r="D163" s="221"/>
      <c r="E163" s="222"/>
      <c r="F163" s="72"/>
      <c r="G163" s="167"/>
      <c r="H163" s="190"/>
      <c r="I163" s="191"/>
      <c r="J163" s="191"/>
      <c r="K163" s="191"/>
      <c r="L163" s="191"/>
      <c r="M163" s="192"/>
      <c r="N163" s="81"/>
      <c r="O163" s="76"/>
      <c r="P163" s="76"/>
      <c r="Q163" s="77"/>
      <c r="R163" s="77"/>
      <c r="S163" s="77"/>
      <c r="T163" s="76"/>
      <c r="U163" s="78"/>
      <c r="V163" s="78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9"/>
      <c r="AM163" s="58"/>
      <c r="AN163" s="7">
        <f t="shared" ref="AN163" si="120">IF(A163&lt;&gt;"",IF(AND(COUNTIF($A119:$A134,A163)=0,COUNTIF($A155:$A162,A163)=0),1,0),0)</f>
        <v>0</v>
      </c>
      <c r="AO163" s="7">
        <f t="shared" si="113"/>
        <v>0</v>
      </c>
    </row>
    <row r="164" spans="1:41" s="8" customFormat="1" ht="17.100000000000001" customHeight="1" x14ac:dyDescent="0.2">
      <c r="A164" s="80"/>
      <c r="B164" s="76"/>
      <c r="C164" s="186"/>
      <c r="D164" s="221"/>
      <c r="E164" s="222"/>
      <c r="F164" s="72"/>
      <c r="G164" s="167"/>
      <c r="H164" s="227"/>
      <c r="I164" s="228"/>
      <c r="J164" s="228"/>
      <c r="K164" s="228"/>
      <c r="L164" s="228"/>
      <c r="M164" s="229"/>
      <c r="N164" s="81"/>
      <c r="O164" s="75"/>
      <c r="P164" s="76"/>
      <c r="Q164" s="77"/>
      <c r="R164" s="77"/>
      <c r="S164" s="77"/>
      <c r="T164" s="76"/>
      <c r="U164" s="78"/>
      <c r="V164" s="78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9"/>
      <c r="AM164" s="58"/>
      <c r="AN164" s="7">
        <f t="shared" ref="AN164" si="121">IF(A164&lt;&gt;"",IF(AND(COUNTIF($A119:$A134,A164)=0,COUNTIF($A155:$A163,A164)=0),1,0),0)</f>
        <v>0</v>
      </c>
      <c r="AO164" s="7">
        <f t="shared" si="113"/>
        <v>0</v>
      </c>
    </row>
    <row r="165" spans="1:41" s="8" customFormat="1" ht="17.100000000000001" customHeight="1" x14ac:dyDescent="0.2">
      <c r="A165" s="79"/>
      <c r="B165" s="76"/>
      <c r="C165" s="186"/>
      <c r="D165" s="221"/>
      <c r="E165" s="222"/>
      <c r="F165" s="72"/>
      <c r="G165" s="167"/>
      <c r="H165" s="190"/>
      <c r="I165" s="191"/>
      <c r="J165" s="191"/>
      <c r="K165" s="191"/>
      <c r="L165" s="191"/>
      <c r="M165" s="192"/>
      <c r="N165" s="81"/>
      <c r="O165" s="76"/>
      <c r="P165" s="76"/>
      <c r="Q165" s="77"/>
      <c r="R165" s="77"/>
      <c r="S165" s="77"/>
      <c r="T165" s="76"/>
      <c r="U165" s="78"/>
      <c r="V165" s="78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9"/>
      <c r="AM165" s="58"/>
      <c r="AN165" s="7">
        <f t="shared" ref="AN165" si="122">IF(A165&lt;&gt;"",IF(AND(COUNTIF($A119:$A134,A165)=0,COUNTIF($A155:$A164,A165)=0),1,0),0)</f>
        <v>0</v>
      </c>
      <c r="AO165" s="7">
        <f t="shared" si="113"/>
        <v>0</v>
      </c>
    </row>
    <row r="166" spans="1:41" s="8" customFormat="1" ht="17.100000000000001" customHeight="1" x14ac:dyDescent="0.2">
      <c r="A166" s="80"/>
      <c r="B166" s="76"/>
      <c r="C166" s="186"/>
      <c r="D166" s="221"/>
      <c r="E166" s="222"/>
      <c r="F166" s="72"/>
      <c r="G166" s="167"/>
      <c r="H166" s="190"/>
      <c r="I166" s="191"/>
      <c r="J166" s="191"/>
      <c r="K166" s="191"/>
      <c r="L166" s="191"/>
      <c r="M166" s="192"/>
      <c r="N166" s="81"/>
      <c r="O166" s="75"/>
      <c r="P166" s="76"/>
      <c r="Q166" s="77"/>
      <c r="R166" s="77"/>
      <c r="S166" s="77"/>
      <c r="T166" s="76"/>
      <c r="U166" s="78"/>
      <c r="V166" s="78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9"/>
      <c r="AM166" s="58"/>
      <c r="AN166" s="7">
        <f t="shared" ref="AN166" si="123">IF(A166&lt;&gt;"",IF(AND(COUNTIF($A119:$A134,A166)=0,COUNTIF($A155:$A165,A166)=0),1,0),0)</f>
        <v>0</v>
      </c>
      <c r="AO166" s="7">
        <f t="shared" si="113"/>
        <v>0</v>
      </c>
    </row>
    <row r="167" spans="1:41" s="8" customFormat="1" ht="17.100000000000001" customHeight="1" x14ac:dyDescent="0.2">
      <c r="A167" s="79"/>
      <c r="B167" s="76"/>
      <c r="C167" s="186"/>
      <c r="D167" s="221"/>
      <c r="E167" s="222"/>
      <c r="F167" s="72"/>
      <c r="G167" s="167"/>
      <c r="H167" s="190"/>
      <c r="I167" s="191"/>
      <c r="J167" s="191"/>
      <c r="K167" s="191"/>
      <c r="L167" s="191"/>
      <c r="M167" s="192"/>
      <c r="N167" s="81"/>
      <c r="O167" s="76"/>
      <c r="P167" s="76"/>
      <c r="Q167" s="77"/>
      <c r="R167" s="77"/>
      <c r="S167" s="77"/>
      <c r="T167" s="76"/>
      <c r="U167" s="78"/>
      <c r="V167" s="78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9"/>
      <c r="AM167" s="58"/>
      <c r="AN167" s="7">
        <f t="shared" ref="AN167" si="124">IF(A167&lt;&gt;"",IF(AND(COUNTIF($A119:$A134,A167)=0,COUNTIF($A155:$A166,A167)=0),1,0),0)</f>
        <v>0</v>
      </c>
      <c r="AO167" s="7">
        <f t="shared" si="113"/>
        <v>0</v>
      </c>
    </row>
    <row r="168" spans="1:41" s="8" customFormat="1" ht="17.100000000000001" customHeight="1" x14ac:dyDescent="0.2">
      <c r="A168" s="80"/>
      <c r="B168" s="76"/>
      <c r="C168" s="186"/>
      <c r="D168" s="221"/>
      <c r="E168" s="222"/>
      <c r="F168" s="72"/>
      <c r="G168" s="167"/>
      <c r="H168" s="190"/>
      <c r="I168" s="191"/>
      <c r="J168" s="191"/>
      <c r="K168" s="191"/>
      <c r="L168" s="191"/>
      <c r="M168" s="192"/>
      <c r="N168" s="81"/>
      <c r="O168" s="75"/>
      <c r="P168" s="76"/>
      <c r="Q168" s="77"/>
      <c r="R168" s="77"/>
      <c r="S168" s="77"/>
      <c r="T168" s="76"/>
      <c r="U168" s="78"/>
      <c r="V168" s="78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9"/>
      <c r="AM168" s="58"/>
      <c r="AN168" s="7">
        <f t="shared" ref="AN168" si="125">IF(A168&lt;&gt;"",IF(AND(COUNTIF($A119:$A134,A168)=0,COUNTIF($A155:$A167,A168)=0),1,0),0)</f>
        <v>0</v>
      </c>
      <c r="AO168" s="7">
        <f t="shared" si="113"/>
        <v>0</v>
      </c>
    </row>
    <row r="169" spans="1:41" s="8" customFormat="1" ht="17.100000000000001" customHeight="1" x14ac:dyDescent="0.2">
      <c r="A169" s="79"/>
      <c r="B169" s="76"/>
      <c r="C169" s="186"/>
      <c r="D169" s="225"/>
      <c r="E169" s="226"/>
      <c r="F169" s="72"/>
      <c r="G169" s="167"/>
      <c r="H169" s="227"/>
      <c r="I169" s="228"/>
      <c r="J169" s="228"/>
      <c r="K169" s="228"/>
      <c r="L169" s="228"/>
      <c r="M169" s="229"/>
      <c r="N169" s="81"/>
      <c r="O169" s="82"/>
      <c r="P169" s="83"/>
      <c r="Q169" s="84"/>
      <c r="R169" s="84"/>
      <c r="S169" s="84"/>
      <c r="T169" s="83"/>
      <c r="U169" s="85"/>
      <c r="V169" s="85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6"/>
      <c r="AM169" s="58"/>
      <c r="AN169" s="7">
        <f t="shared" ref="AN169" si="126">IF(A169&lt;&gt;"",IF(AND(COUNTIF($A119:$A134,A169)=0,COUNTIF($A155:$A168,A169)=0),1,0),0)</f>
        <v>0</v>
      </c>
      <c r="AO169" s="7">
        <f t="shared" si="113"/>
        <v>0</v>
      </c>
    </row>
    <row r="170" spans="1:41" s="10" customFormat="1" ht="17.100000000000001" customHeight="1" x14ac:dyDescent="0.2">
      <c r="A170" s="114" t="str">
        <f t="shared" ref="A170" si="127">IF(A152="","",COUNT(A153:A169))</f>
        <v/>
      </c>
      <c r="B170" s="115"/>
      <c r="C170" s="187" t="str">
        <f>IF(SUM(C153:C169)=0,"",SUM(C153:C169))</f>
        <v/>
      </c>
      <c r="D170" s="233" t="str">
        <f>IF(COUNT(D153:D169)=0,"",COUNT(D153:D169))</f>
        <v/>
      </c>
      <c r="E170" s="234"/>
      <c r="F170" s="116"/>
      <c r="G170" s="117"/>
      <c r="H170" s="231" t="s">
        <v>77</v>
      </c>
      <c r="I170" s="232"/>
      <c r="J170" s="232"/>
      <c r="K170" s="232"/>
      <c r="L170" s="232"/>
      <c r="M170" s="232"/>
      <c r="N170" s="118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20"/>
      <c r="AM170" s="59"/>
      <c r="AN170" s="9"/>
      <c r="AO170" s="9"/>
    </row>
    <row r="171" spans="1:41" s="12" customFormat="1" ht="17.100000000000001" customHeight="1" x14ac:dyDescent="0.2">
      <c r="A171" s="121" t="str">
        <f t="shared" ref="A171" si="128">IF(A152="","",SUM(A152+A170))</f>
        <v/>
      </c>
      <c r="B171" s="122"/>
      <c r="C171" s="188" t="str">
        <f>IF(C152="","",SUM(C152,C170))</f>
        <v/>
      </c>
      <c r="D171" s="235" t="str">
        <f>IF(D152="","",SUM(D152,D170))</f>
        <v/>
      </c>
      <c r="E171" s="236"/>
      <c r="F171" s="123"/>
      <c r="G171" s="123"/>
      <c r="H171" s="124" t="s">
        <v>29</v>
      </c>
      <c r="I171" s="125"/>
      <c r="J171" s="125"/>
      <c r="K171" s="125"/>
      <c r="L171" s="125"/>
      <c r="M171" s="126"/>
      <c r="N171" s="127" t="s">
        <v>30</v>
      </c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9"/>
      <c r="AM171" s="60"/>
      <c r="AN171" s="11"/>
      <c r="AO171" s="11"/>
    </row>
    <row r="172" spans="1:41" ht="13.5" customHeight="1" x14ac:dyDescent="0.25">
      <c r="A172" s="152" t="s">
        <v>79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54"/>
    </row>
    <row r="173" spans="1:41" ht="12" customHeight="1" x14ac:dyDescent="0.25">
      <c r="A173" s="45" t="s">
        <v>75</v>
      </c>
      <c r="B173" s="24"/>
      <c r="C173" s="2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54"/>
    </row>
    <row r="174" spans="1:41" s="13" customFormat="1" ht="19.5" x14ac:dyDescent="0.3">
      <c r="A174" s="17" t="s">
        <v>0</v>
      </c>
      <c r="B174" s="18"/>
      <c r="C174" s="19"/>
      <c r="D174" s="230" t="s">
        <v>5</v>
      </c>
      <c r="E174" s="230"/>
      <c r="F174" s="47">
        <f>F139+1</f>
        <v>6</v>
      </c>
      <c r="G174" s="18"/>
      <c r="H174" s="18"/>
      <c r="I174" s="18"/>
      <c r="J174" s="18"/>
      <c r="K174" s="18"/>
      <c r="L174" s="18"/>
      <c r="M174" s="1"/>
      <c r="N174" s="20"/>
      <c r="O174" s="18"/>
      <c r="P174" s="18"/>
      <c r="Q174" s="18"/>
      <c r="R174" s="202" t="s">
        <v>85</v>
      </c>
      <c r="S174" s="202"/>
      <c r="T174" s="203" t="s">
        <v>86</v>
      </c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61"/>
      <c r="AN174" s="14"/>
      <c r="AO174" s="14"/>
    </row>
    <row r="175" spans="1:41" s="13" customFormat="1" ht="20.25" customHeight="1" x14ac:dyDescent="0.2">
      <c r="A175" s="237" t="s">
        <v>1</v>
      </c>
      <c r="B175" s="237"/>
      <c r="C175" s="237"/>
      <c r="D175" s="21"/>
      <c r="E175" s="21"/>
      <c r="F175" s="21"/>
      <c r="G175" s="21"/>
      <c r="H175" s="18"/>
      <c r="I175" s="18"/>
      <c r="J175" s="18"/>
      <c r="K175" s="18"/>
      <c r="L175" s="18"/>
      <c r="M175" s="22"/>
      <c r="N175" s="63"/>
      <c r="O175" s="63"/>
      <c r="P175" s="63"/>
      <c r="Q175" s="63"/>
      <c r="R175" s="204" t="s">
        <v>87</v>
      </c>
      <c r="S175" s="204"/>
      <c r="T175" s="204" t="s">
        <v>88</v>
      </c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61"/>
      <c r="AN175" s="14"/>
      <c r="AO175" s="14"/>
    </row>
    <row r="176" spans="1:41" s="13" customFormat="1" ht="20.100000000000001" customHeight="1" x14ac:dyDescent="0.25">
      <c r="A176" s="237"/>
      <c r="B176" s="237"/>
      <c r="C176" s="237"/>
      <c r="D176" s="128" t="s">
        <v>51</v>
      </c>
      <c r="E176" s="129" t="str">
        <f t="shared" ref="E176" si="129">IF($E$3="","",$E$3)</f>
        <v/>
      </c>
      <c r="F176" s="130" t="str">
        <f t="shared" ref="F176" si="130">IF($F$3="","",$F$3)</f>
        <v/>
      </c>
      <c r="G176" s="131" t="str">
        <f t="shared" ref="G176" si="131">IF($G$3="","",$G$3)</f>
        <v/>
      </c>
      <c r="H176" s="131" t="str">
        <f t="shared" ref="H176" si="132">IF(H143="","",$H$3)</f>
        <v/>
      </c>
      <c r="I176" s="131" t="str">
        <f t="shared" ref="I176" si="133">IF($I$3="","",$I$3)</f>
        <v/>
      </c>
      <c r="J176" s="131" t="str">
        <f t="shared" ref="J176" si="134">IF($J$3="","",$J$3)</f>
        <v/>
      </c>
      <c r="K176" s="131" t="str">
        <f t="shared" ref="K176" si="135">IF($K$3="","",$K$3)</f>
        <v/>
      </c>
      <c r="L176" s="131" t="str">
        <f t="shared" ref="L176" si="136">IF($L$3="","",$L$3)</f>
        <v/>
      </c>
      <c r="M176" s="150"/>
      <c r="N176" s="238"/>
      <c r="O176" s="238"/>
      <c r="P176" s="23"/>
      <c r="Q176" s="239" t="s">
        <v>40</v>
      </c>
      <c r="R176" s="239"/>
      <c r="S176" s="239"/>
      <c r="T176" s="310" t="str">
        <f>IF($T$3="","",$T$3)</f>
        <v/>
      </c>
      <c r="U176" s="310" t="str">
        <f t="shared" ref="U176:W176" si="137">IF($L$3="","",$L$3)</f>
        <v/>
      </c>
      <c r="V176" s="310" t="str">
        <f t="shared" si="137"/>
        <v/>
      </c>
      <c r="W176" s="311" t="s">
        <v>89</v>
      </c>
      <c r="X176" s="31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310" t="str">
        <f>IF($AL$3="","",$AL$3)</f>
        <v/>
      </c>
      <c r="AM176" s="310" t="str">
        <f t="shared" ref="AM176:AN176" si="138">IF($L$3="","",$L$3)</f>
        <v/>
      </c>
      <c r="AN176" s="310" t="str">
        <f t="shared" si="138"/>
        <v/>
      </c>
      <c r="AO176" s="14"/>
    </row>
    <row r="177" spans="1:41" s="13" customFormat="1" ht="5.0999999999999996" customHeight="1" x14ac:dyDescent="0.2">
      <c r="A177" s="24"/>
      <c r="B177" s="24"/>
      <c r="C177" s="25"/>
      <c r="D177" s="132"/>
      <c r="E177" s="132"/>
      <c r="F177" s="132"/>
      <c r="G177" s="132"/>
      <c r="H177" s="69"/>
      <c r="I177" s="69"/>
      <c r="J177" s="69"/>
      <c r="K177" s="69"/>
      <c r="L177" s="69"/>
      <c r="M177" s="133"/>
      <c r="N177" s="133"/>
      <c r="O177" s="133"/>
      <c r="P177" s="27"/>
      <c r="Q177" s="171"/>
      <c r="R177" s="171"/>
      <c r="S177" s="171"/>
      <c r="T177" s="134"/>
      <c r="U177" s="134"/>
      <c r="V177" s="134"/>
      <c r="W177" s="134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61"/>
      <c r="AN177" s="14"/>
      <c r="AO177" s="14"/>
    </row>
    <row r="178" spans="1:41" s="13" customFormat="1" ht="21.75" customHeight="1" x14ac:dyDescent="0.2">
      <c r="A178" s="29" t="s">
        <v>3</v>
      </c>
      <c r="B178" s="24"/>
      <c r="C178" s="25"/>
      <c r="D178" s="218" t="str">
        <f t="shared" ref="D178" si="139">IF($D$5="","",$D$5)</f>
        <v/>
      </c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30"/>
      <c r="Q178" s="219" t="s">
        <v>2</v>
      </c>
      <c r="R178" s="219"/>
      <c r="S178" s="219"/>
      <c r="T178" s="220" t="str">
        <f t="shared" ref="T178" si="140">IF($T$5="","",$T$5)</f>
        <v/>
      </c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61"/>
      <c r="AN178" s="14"/>
      <c r="AO178" s="14"/>
    </row>
    <row r="179" spans="1:41" s="13" customFormat="1" ht="5.0999999999999996" customHeight="1" x14ac:dyDescent="0.2">
      <c r="A179" s="24"/>
      <c r="B179" s="24"/>
      <c r="C179" s="25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24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1"/>
      <c r="AN179" s="14"/>
      <c r="AO179" s="14"/>
    </row>
    <row r="180" spans="1:41" s="13" customFormat="1" ht="20.100000000000001" customHeight="1" x14ac:dyDescent="0.2">
      <c r="A180" s="24" t="s">
        <v>32</v>
      </c>
      <c r="B180" s="24"/>
      <c r="C180" s="25"/>
      <c r="D180" s="218" t="str">
        <f t="shared" ref="D180" si="141">IF($D$7="","",$D$7)</f>
        <v/>
      </c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30"/>
      <c r="Q180" s="69"/>
      <c r="R180" s="219" t="s">
        <v>4</v>
      </c>
      <c r="S180" s="219"/>
      <c r="T180" s="220" t="str">
        <f t="shared" ref="T180" si="142">IF($T$7="","",$T$7)</f>
        <v/>
      </c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61"/>
      <c r="AN180" s="14"/>
      <c r="AO180" s="14"/>
    </row>
    <row r="181" spans="1:41" s="13" customFormat="1" ht="14.25" customHeight="1" x14ac:dyDescent="0.25">
      <c r="A181" s="31"/>
      <c r="B181" s="32"/>
      <c r="C181" s="33"/>
      <c r="D181" s="18"/>
      <c r="E181" s="18"/>
      <c r="F181" s="18"/>
      <c r="G181" s="18"/>
      <c r="H181" s="18"/>
      <c r="I181" s="18"/>
      <c r="J181" s="18"/>
      <c r="K181" s="18"/>
      <c r="L181" s="18"/>
      <c r="M181" s="32"/>
      <c r="N181" s="32"/>
      <c r="O181" s="32"/>
      <c r="P181" s="32"/>
      <c r="Q181" s="31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61"/>
      <c r="AN181" s="14"/>
      <c r="AO181" s="14"/>
    </row>
    <row r="182" spans="1:41" ht="28.5" customHeight="1" x14ac:dyDescent="0.25">
      <c r="A182" s="205" t="s">
        <v>84</v>
      </c>
      <c r="B182" s="205" t="s">
        <v>7</v>
      </c>
      <c r="C182" s="240" t="s">
        <v>8</v>
      </c>
      <c r="D182" s="243" t="s">
        <v>76</v>
      </c>
      <c r="E182" s="244"/>
      <c r="F182" s="212" t="s">
        <v>9</v>
      </c>
      <c r="G182" s="214"/>
      <c r="H182" s="243" t="s">
        <v>10</v>
      </c>
      <c r="I182" s="247"/>
      <c r="J182" s="247"/>
      <c r="K182" s="247"/>
      <c r="L182" s="247"/>
      <c r="M182" s="244"/>
      <c r="N182" s="93"/>
      <c r="O182" s="210" t="s">
        <v>11</v>
      </c>
      <c r="P182" s="211"/>
      <c r="Q182" s="196" t="s">
        <v>12</v>
      </c>
      <c r="R182" s="197"/>
      <c r="S182" s="197"/>
      <c r="T182" s="212" t="s">
        <v>38</v>
      </c>
      <c r="U182" s="213"/>
      <c r="V182" s="213"/>
      <c r="W182" s="214"/>
      <c r="X182" s="215" t="s">
        <v>13</v>
      </c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205" t="s">
        <v>14</v>
      </c>
      <c r="AM182" s="56"/>
    </row>
    <row r="183" spans="1:41" ht="15" customHeight="1" x14ac:dyDescent="0.25">
      <c r="A183" s="206"/>
      <c r="B183" s="206"/>
      <c r="C183" s="241"/>
      <c r="D183" s="245"/>
      <c r="E183" s="246"/>
      <c r="F183" s="205" t="s">
        <v>39</v>
      </c>
      <c r="G183" s="215" t="s">
        <v>16</v>
      </c>
      <c r="H183" s="245"/>
      <c r="I183" s="248"/>
      <c r="J183" s="248"/>
      <c r="K183" s="248"/>
      <c r="L183" s="248"/>
      <c r="M183" s="246"/>
      <c r="N183" s="94"/>
      <c r="O183" s="252" t="s">
        <v>17</v>
      </c>
      <c r="P183" s="175" t="s">
        <v>18</v>
      </c>
      <c r="Q183" s="254" t="s">
        <v>19</v>
      </c>
      <c r="R183" s="255"/>
      <c r="S183" s="177" t="s">
        <v>81</v>
      </c>
      <c r="T183" s="175" t="s">
        <v>34</v>
      </c>
      <c r="U183" s="175" t="s">
        <v>35</v>
      </c>
      <c r="V183" s="175" t="s">
        <v>80</v>
      </c>
      <c r="W183" s="175" t="s">
        <v>20</v>
      </c>
      <c r="X183" s="216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206"/>
      <c r="AM183" s="56"/>
    </row>
    <row r="184" spans="1:41" ht="12.75" customHeight="1" x14ac:dyDescent="0.25">
      <c r="A184" s="207"/>
      <c r="B184" s="207"/>
      <c r="C184" s="242"/>
      <c r="D184" s="256" t="s">
        <v>33</v>
      </c>
      <c r="E184" s="257"/>
      <c r="F184" s="207"/>
      <c r="G184" s="217"/>
      <c r="H184" s="249"/>
      <c r="I184" s="250"/>
      <c r="J184" s="250"/>
      <c r="K184" s="250"/>
      <c r="L184" s="250"/>
      <c r="M184" s="251"/>
      <c r="N184" s="97"/>
      <c r="O184" s="253"/>
      <c r="P184" s="176"/>
      <c r="Q184" s="99" t="s">
        <v>21</v>
      </c>
      <c r="R184" s="100" t="s">
        <v>22</v>
      </c>
      <c r="S184" s="101" t="s">
        <v>36</v>
      </c>
      <c r="T184" s="176"/>
      <c r="U184" s="176"/>
      <c r="V184" s="176" t="s">
        <v>37</v>
      </c>
      <c r="W184" s="176"/>
      <c r="X184" s="217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207"/>
      <c r="AM184" s="56"/>
    </row>
    <row r="185" spans="1:41" ht="13.5" customHeight="1" x14ac:dyDescent="0.25">
      <c r="A185" s="102" t="s">
        <v>6</v>
      </c>
      <c r="B185" s="102" t="s">
        <v>23</v>
      </c>
      <c r="C185" s="103" t="s">
        <v>24</v>
      </c>
      <c r="D185" s="196" t="s">
        <v>23</v>
      </c>
      <c r="E185" s="198"/>
      <c r="F185" s="169" t="s">
        <v>25</v>
      </c>
      <c r="G185" s="169" t="s">
        <v>82</v>
      </c>
      <c r="H185" s="196" t="s">
        <v>23</v>
      </c>
      <c r="I185" s="197"/>
      <c r="J185" s="197"/>
      <c r="K185" s="197"/>
      <c r="L185" s="197"/>
      <c r="M185" s="198"/>
      <c r="N185" s="105"/>
      <c r="O185" s="102" t="s">
        <v>26</v>
      </c>
      <c r="P185" s="102" t="s">
        <v>26</v>
      </c>
      <c r="Q185" s="196" t="s">
        <v>27</v>
      </c>
      <c r="R185" s="197"/>
      <c r="S185" s="197"/>
      <c r="T185" s="102" t="s">
        <v>23</v>
      </c>
      <c r="U185" s="102" t="s">
        <v>27</v>
      </c>
      <c r="V185" s="102" t="s">
        <v>27</v>
      </c>
      <c r="W185" s="102" t="s">
        <v>28</v>
      </c>
      <c r="X185" s="102" t="s">
        <v>23</v>
      </c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 t="s">
        <v>6</v>
      </c>
      <c r="AM185" s="56"/>
    </row>
    <row r="186" spans="1:41" s="6" customFormat="1" ht="9.9499999999999993" customHeight="1" x14ac:dyDescent="0.2">
      <c r="A186" s="89">
        <v>1</v>
      </c>
      <c r="B186" s="89">
        <v>2</v>
      </c>
      <c r="C186" s="170">
        <v>3</v>
      </c>
      <c r="D186" s="199">
        <v>4</v>
      </c>
      <c r="E186" s="201"/>
      <c r="F186" s="91">
        <v>5</v>
      </c>
      <c r="G186" s="91">
        <v>6</v>
      </c>
      <c r="H186" s="199">
        <v>7</v>
      </c>
      <c r="I186" s="200"/>
      <c r="J186" s="200"/>
      <c r="K186" s="200"/>
      <c r="L186" s="200"/>
      <c r="M186" s="201"/>
      <c r="N186" s="92"/>
      <c r="O186" s="89">
        <v>8</v>
      </c>
      <c r="P186" s="89">
        <v>-8</v>
      </c>
      <c r="Q186" s="89">
        <v>9</v>
      </c>
      <c r="R186" s="89">
        <v>10</v>
      </c>
      <c r="S186" s="89">
        <v>11</v>
      </c>
      <c r="T186" s="89">
        <v>12</v>
      </c>
      <c r="U186" s="89">
        <v>-14</v>
      </c>
      <c r="V186" s="89">
        <v>13</v>
      </c>
      <c r="W186" s="89">
        <v>14</v>
      </c>
      <c r="X186" s="89">
        <v>15</v>
      </c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>
        <v>16</v>
      </c>
      <c r="AM186" s="57"/>
      <c r="AN186" s="15"/>
      <c r="AO186" s="15"/>
    </row>
    <row r="187" spans="1:41" s="8" customFormat="1" ht="17.100000000000001" customHeight="1" x14ac:dyDescent="0.2">
      <c r="A187" s="106" t="str">
        <f t="shared" ref="A187" si="143">IF(A171=0,"",(A171))</f>
        <v/>
      </c>
      <c r="B187" s="107"/>
      <c r="C187" s="185" t="str">
        <f t="shared" ref="C187:D187" si="144">IF(C171=0,"",(C171))</f>
        <v/>
      </c>
      <c r="D187" s="223" t="str">
        <f t="shared" si="144"/>
        <v/>
      </c>
      <c r="E187" s="224"/>
      <c r="F187" s="108"/>
      <c r="G187" s="108"/>
      <c r="H187" s="193" t="s">
        <v>31</v>
      </c>
      <c r="I187" s="194"/>
      <c r="J187" s="194"/>
      <c r="K187" s="194"/>
      <c r="L187" s="194"/>
      <c r="M187" s="195"/>
      <c r="N187" s="109"/>
      <c r="O187" s="110"/>
      <c r="P187" s="107"/>
      <c r="Q187" s="111"/>
      <c r="R187" s="111"/>
      <c r="S187" s="111"/>
      <c r="T187" s="107"/>
      <c r="U187" s="112"/>
      <c r="V187" s="112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13"/>
      <c r="AM187" s="58"/>
      <c r="AN187" s="7"/>
      <c r="AO187" s="16">
        <f t="shared" si="109"/>
        <v>0</v>
      </c>
    </row>
    <row r="188" spans="1:41" s="8" customFormat="1" ht="17.100000000000001" customHeight="1" x14ac:dyDescent="0.2">
      <c r="A188" s="70"/>
      <c r="B188" s="168"/>
      <c r="C188" s="186"/>
      <c r="D188" s="225"/>
      <c r="E188" s="226"/>
      <c r="F188" s="72"/>
      <c r="G188" s="72"/>
      <c r="H188" s="190"/>
      <c r="I188" s="191"/>
      <c r="J188" s="191"/>
      <c r="K188" s="191"/>
      <c r="L188" s="191"/>
      <c r="M188" s="192"/>
      <c r="N188" s="74"/>
      <c r="O188" s="75"/>
      <c r="P188" s="76"/>
      <c r="Q188" s="77"/>
      <c r="R188" s="77"/>
      <c r="S188" s="77"/>
      <c r="T188" s="76"/>
      <c r="U188" s="78"/>
      <c r="V188" s="78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9"/>
      <c r="AM188" s="58"/>
      <c r="AN188" s="7">
        <f t="shared" ref="AN188:AN190" si="145">IF(A188&lt;&gt;"",IF(COUNTIF($A152:$A167,A188)=0,1,0),0)</f>
        <v>0</v>
      </c>
      <c r="AO188" s="7">
        <f t="shared" ref="AO188:AO190" si="146">IF(F188&gt;0,AO185+1,AO185)</f>
        <v>0</v>
      </c>
    </row>
    <row r="189" spans="1:41" s="8" customFormat="1" ht="17.100000000000001" customHeight="1" x14ac:dyDescent="0.2">
      <c r="A189" s="80"/>
      <c r="B189" s="76"/>
      <c r="C189" s="186"/>
      <c r="D189" s="225"/>
      <c r="E189" s="226"/>
      <c r="F189" s="72"/>
      <c r="G189" s="72"/>
      <c r="H189" s="190"/>
      <c r="I189" s="191"/>
      <c r="J189" s="191"/>
      <c r="K189" s="191"/>
      <c r="L189" s="191"/>
      <c r="M189" s="192"/>
      <c r="N189" s="74"/>
      <c r="O189" s="75"/>
      <c r="P189" s="76"/>
      <c r="Q189" s="77"/>
      <c r="R189" s="77"/>
      <c r="S189" s="77"/>
      <c r="T189" s="76"/>
      <c r="U189" s="78"/>
      <c r="V189" s="78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9"/>
      <c r="AM189" s="58"/>
      <c r="AN189" s="7">
        <f t="shared" si="145"/>
        <v>0</v>
      </c>
      <c r="AO189" s="7">
        <f t="shared" si="146"/>
        <v>0</v>
      </c>
    </row>
    <row r="190" spans="1:41" s="8" customFormat="1" ht="17.100000000000001" customHeight="1" x14ac:dyDescent="0.2">
      <c r="A190" s="79"/>
      <c r="B190" s="76"/>
      <c r="C190" s="186"/>
      <c r="D190" s="221"/>
      <c r="E190" s="222"/>
      <c r="F190" s="72"/>
      <c r="G190" s="72"/>
      <c r="H190" s="190"/>
      <c r="I190" s="191"/>
      <c r="J190" s="191"/>
      <c r="K190" s="191"/>
      <c r="L190" s="191"/>
      <c r="M190" s="192"/>
      <c r="N190" s="81"/>
      <c r="O190" s="76"/>
      <c r="P190" s="76"/>
      <c r="Q190" s="77"/>
      <c r="R190" s="77"/>
      <c r="S190" s="77"/>
      <c r="T190" s="76"/>
      <c r="U190" s="78"/>
      <c r="V190" s="78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9"/>
      <c r="AM190" s="58"/>
      <c r="AN190" s="7">
        <f t="shared" si="145"/>
        <v>0</v>
      </c>
      <c r="AO190" s="7">
        <f t="shared" si="146"/>
        <v>0</v>
      </c>
    </row>
    <row r="191" spans="1:41" s="8" customFormat="1" ht="17.100000000000001" customHeight="1" x14ac:dyDescent="0.2">
      <c r="A191" s="80"/>
      <c r="B191" s="76"/>
      <c r="C191" s="186"/>
      <c r="D191" s="221"/>
      <c r="E191" s="222"/>
      <c r="F191" s="72"/>
      <c r="G191" s="167"/>
      <c r="H191" s="190"/>
      <c r="I191" s="191"/>
      <c r="J191" s="191"/>
      <c r="K191" s="191"/>
      <c r="L191" s="191"/>
      <c r="M191" s="192"/>
      <c r="N191" s="81"/>
      <c r="O191" s="75"/>
      <c r="P191" s="76"/>
      <c r="Q191" s="77"/>
      <c r="R191" s="77"/>
      <c r="S191" s="77"/>
      <c r="T191" s="76"/>
      <c r="U191" s="78"/>
      <c r="V191" s="78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9"/>
      <c r="AM191" s="58"/>
      <c r="AN191" s="7">
        <f t="shared" ref="AN191" si="147">IF(A191&lt;&gt;"",IF(AND(COUNTIF($A154:$A169,A191)=0,A191&lt;&gt;A190),1,0),0)</f>
        <v>0</v>
      </c>
      <c r="AO191" s="7">
        <f t="shared" ref="AO191:AO204" si="148">IF(F191&gt;0,AO190+1,AO190)</f>
        <v>0</v>
      </c>
    </row>
    <row r="192" spans="1:41" s="8" customFormat="1" ht="17.100000000000001" customHeight="1" x14ac:dyDescent="0.2">
      <c r="A192" s="79"/>
      <c r="B192" s="76"/>
      <c r="C192" s="186"/>
      <c r="D192" s="221"/>
      <c r="E192" s="222"/>
      <c r="F192" s="72"/>
      <c r="G192" s="167"/>
      <c r="H192" s="190"/>
      <c r="I192" s="191"/>
      <c r="J192" s="191"/>
      <c r="K192" s="191"/>
      <c r="L192" s="191"/>
      <c r="M192" s="192"/>
      <c r="N192" s="81"/>
      <c r="O192" s="76"/>
      <c r="P192" s="76"/>
      <c r="Q192" s="77"/>
      <c r="R192" s="77"/>
      <c r="S192" s="77"/>
      <c r="T192" s="76"/>
      <c r="U192" s="78"/>
      <c r="V192" s="78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9"/>
      <c r="AM192" s="58"/>
      <c r="AN192" s="7">
        <f t="shared" ref="AN192" si="149">IF(A192&lt;&gt;"",IF(AND(COUNTIF($A154:$A169,A192)=0,COUNTIF($A190:$A191,A192)=0),1,0),0)</f>
        <v>0</v>
      </c>
      <c r="AO192" s="7">
        <f t="shared" si="148"/>
        <v>0</v>
      </c>
    </row>
    <row r="193" spans="1:41" s="8" customFormat="1" ht="17.100000000000001" customHeight="1" x14ac:dyDescent="0.2">
      <c r="A193" s="80"/>
      <c r="B193" s="76"/>
      <c r="C193" s="186"/>
      <c r="D193" s="221"/>
      <c r="E193" s="222"/>
      <c r="F193" s="72"/>
      <c r="G193" s="167"/>
      <c r="H193" s="190"/>
      <c r="I193" s="191"/>
      <c r="J193" s="191"/>
      <c r="K193" s="191"/>
      <c r="L193" s="191"/>
      <c r="M193" s="192"/>
      <c r="N193" s="81"/>
      <c r="O193" s="76"/>
      <c r="P193" s="76"/>
      <c r="Q193" s="77"/>
      <c r="R193" s="77"/>
      <c r="S193" s="77"/>
      <c r="T193" s="76"/>
      <c r="U193" s="78"/>
      <c r="V193" s="78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9"/>
      <c r="AM193" s="58"/>
      <c r="AN193" s="7">
        <f t="shared" ref="AN193" si="150">IF(A193&lt;&gt;"",IF(AND(COUNTIF($A154:$A169,A193)=0,COUNTIF($A190:$A192,A193)=0),1,0),0)</f>
        <v>0</v>
      </c>
      <c r="AO193" s="7">
        <f t="shared" si="148"/>
        <v>0</v>
      </c>
    </row>
    <row r="194" spans="1:41" s="8" customFormat="1" ht="17.100000000000001" customHeight="1" x14ac:dyDescent="0.2">
      <c r="A194" s="79"/>
      <c r="B194" s="76"/>
      <c r="C194" s="186"/>
      <c r="D194" s="221"/>
      <c r="E194" s="222"/>
      <c r="F194" s="72"/>
      <c r="G194" s="167"/>
      <c r="H194" s="190"/>
      <c r="I194" s="191"/>
      <c r="J194" s="191"/>
      <c r="K194" s="191"/>
      <c r="L194" s="191"/>
      <c r="M194" s="192"/>
      <c r="N194" s="81"/>
      <c r="O194" s="76"/>
      <c r="P194" s="76"/>
      <c r="Q194" s="77"/>
      <c r="R194" s="77"/>
      <c r="S194" s="77"/>
      <c r="T194" s="76"/>
      <c r="U194" s="78"/>
      <c r="V194" s="78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9"/>
      <c r="AM194" s="58"/>
      <c r="AN194" s="7">
        <f t="shared" ref="AN194" si="151">IF(A194&lt;&gt;"",IF(AND(COUNTIF($A154:$A169,A194)=0,COUNTIF($A190:$A193,A194)=0),1,0),0)</f>
        <v>0</v>
      </c>
      <c r="AO194" s="7">
        <f t="shared" si="148"/>
        <v>0</v>
      </c>
    </row>
    <row r="195" spans="1:41" s="8" customFormat="1" ht="17.100000000000001" customHeight="1" x14ac:dyDescent="0.2">
      <c r="A195" s="80"/>
      <c r="B195" s="76"/>
      <c r="C195" s="186"/>
      <c r="D195" s="221"/>
      <c r="E195" s="222"/>
      <c r="F195" s="72"/>
      <c r="G195" s="167"/>
      <c r="H195" s="190"/>
      <c r="I195" s="191"/>
      <c r="J195" s="191"/>
      <c r="K195" s="191"/>
      <c r="L195" s="191"/>
      <c r="M195" s="192"/>
      <c r="N195" s="81"/>
      <c r="O195" s="76"/>
      <c r="P195" s="76"/>
      <c r="Q195" s="77"/>
      <c r="R195" s="77"/>
      <c r="S195" s="77"/>
      <c r="T195" s="76"/>
      <c r="U195" s="78"/>
      <c r="V195" s="78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9"/>
      <c r="AM195" s="58"/>
      <c r="AN195" s="7">
        <f t="shared" ref="AN195" si="152">IF(A195&lt;&gt;"",IF(AND(COUNTIF($A154:$A169,A195)=0,COUNTIF($A190:$A194,A195)=0),1,0),0)</f>
        <v>0</v>
      </c>
      <c r="AO195" s="7">
        <f t="shared" si="148"/>
        <v>0</v>
      </c>
    </row>
    <row r="196" spans="1:41" s="8" customFormat="1" ht="17.100000000000001" customHeight="1" x14ac:dyDescent="0.2">
      <c r="A196" s="79"/>
      <c r="B196" s="76"/>
      <c r="C196" s="186"/>
      <c r="D196" s="221"/>
      <c r="E196" s="222"/>
      <c r="F196" s="72"/>
      <c r="G196" s="167"/>
      <c r="H196" s="190"/>
      <c r="I196" s="191"/>
      <c r="J196" s="191"/>
      <c r="K196" s="191"/>
      <c r="L196" s="191"/>
      <c r="M196" s="192"/>
      <c r="N196" s="81"/>
      <c r="O196" s="76"/>
      <c r="P196" s="76"/>
      <c r="Q196" s="77"/>
      <c r="R196" s="77"/>
      <c r="S196" s="77"/>
      <c r="T196" s="76"/>
      <c r="U196" s="78"/>
      <c r="V196" s="78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9"/>
      <c r="AM196" s="58"/>
      <c r="AN196" s="7">
        <f t="shared" ref="AN196" si="153">IF(A196&lt;&gt;"",IF(AND(COUNTIF($A154:$A169,A196)=0,COUNTIF($A190:$A195,A196)=0),1,0),0)</f>
        <v>0</v>
      </c>
      <c r="AO196" s="7">
        <f t="shared" si="148"/>
        <v>0</v>
      </c>
    </row>
    <row r="197" spans="1:41" s="8" customFormat="1" ht="17.100000000000001" customHeight="1" x14ac:dyDescent="0.2">
      <c r="A197" s="79"/>
      <c r="B197" s="76"/>
      <c r="C197" s="186"/>
      <c r="D197" s="221"/>
      <c r="E197" s="222"/>
      <c r="F197" s="72"/>
      <c r="G197" s="167"/>
      <c r="H197" s="190"/>
      <c r="I197" s="191"/>
      <c r="J197" s="191"/>
      <c r="K197" s="191"/>
      <c r="L197" s="191"/>
      <c r="M197" s="192"/>
      <c r="N197" s="81"/>
      <c r="O197" s="75"/>
      <c r="P197" s="76"/>
      <c r="Q197" s="77"/>
      <c r="R197" s="77"/>
      <c r="S197" s="77"/>
      <c r="T197" s="76"/>
      <c r="U197" s="78"/>
      <c r="V197" s="78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9"/>
      <c r="AM197" s="58"/>
      <c r="AN197" s="7">
        <f t="shared" ref="AN197" si="154">IF(A197&lt;&gt;"",IF(AND(COUNTIF($A154:$A169,A197)=0,COUNTIF($A190:$A196,A197)=0),1,0),0)</f>
        <v>0</v>
      </c>
      <c r="AO197" s="7">
        <f t="shared" si="148"/>
        <v>0</v>
      </c>
    </row>
    <row r="198" spans="1:41" s="8" customFormat="1" ht="17.100000000000001" customHeight="1" x14ac:dyDescent="0.2">
      <c r="A198" s="79"/>
      <c r="B198" s="76"/>
      <c r="C198" s="186"/>
      <c r="D198" s="221"/>
      <c r="E198" s="222"/>
      <c r="F198" s="72"/>
      <c r="G198" s="167"/>
      <c r="H198" s="190"/>
      <c r="I198" s="191"/>
      <c r="J198" s="191"/>
      <c r="K198" s="191"/>
      <c r="L198" s="191"/>
      <c r="M198" s="192"/>
      <c r="N198" s="81"/>
      <c r="O198" s="76"/>
      <c r="P198" s="76"/>
      <c r="Q198" s="77"/>
      <c r="R198" s="77"/>
      <c r="S198" s="77"/>
      <c r="T198" s="76"/>
      <c r="U198" s="78"/>
      <c r="V198" s="78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9"/>
      <c r="AM198" s="58"/>
      <c r="AN198" s="7">
        <f t="shared" ref="AN198" si="155">IF(A198&lt;&gt;"",IF(AND(COUNTIF($A154:$A169,A198)=0,COUNTIF($A190:$A197,A198)=0),1,0),0)</f>
        <v>0</v>
      </c>
      <c r="AO198" s="7">
        <f t="shared" si="148"/>
        <v>0</v>
      </c>
    </row>
    <row r="199" spans="1:41" s="8" customFormat="1" ht="17.100000000000001" customHeight="1" x14ac:dyDescent="0.2">
      <c r="A199" s="80"/>
      <c r="B199" s="76"/>
      <c r="C199" s="186"/>
      <c r="D199" s="221"/>
      <c r="E199" s="222"/>
      <c r="F199" s="72"/>
      <c r="G199" s="167"/>
      <c r="H199" s="227"/>
      <c r="I199" s="228"/>
      <c r="J199" s="228"/>
      <c r="K199" s="228"/>
      <c r="L199" s="228"/>
      <c r="M199" s="229"/>
      <c r="N199" s="81"/>
      <c r="O199" s="75"/>
      <c r="P199" s="76"/>
      <c r="Q199" s="77"/>
      <c r="R199" s="77"/>
      <c r="S199" s="77"/>
      <c r="T199" s="76"/>
      <c r="U199" s="78"/>
      <c r="V199" s="78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9"/>
      <c r="AM199" s="58"/>
      <c r="AN199" s="7">
        <f t="shared" ref="AN199" si="156">IF(A199&lt;&gt;"",IF(AND(COUNTIF($A154:$A169,A199)=0,COUNTIF($A190:$A198,A199)=0),1,0),0)</f>
        <v>0</v>
      </c>
      <c r="AO199" s="7">
        <f t="shared" si="148"/>
        <v>0</v>
      </c>
    </row>
    <row r="200" spans="1:41" s="8" customFormat="1" ht="17.100000000000001" customHeight="1" x14ac:dyDescent="0.2">
      <c r="A200" s="79"/>
      <c r="B200" s="76"/>
      <c r="C200" s="186"/>
      <c r="D200" s="221"/>
      <c r="E200" s="222"/>
      <c r="F200" s="72"/>
      <c r="G200" s="167"/>
      <c r="H200" s="190"/>
      <c r="I200" s="191"/>
      <c r="J200" s="191"/>
      <c r="K200" s="191"/>
      <c r="L200" s="191"/>
      <c r="M200" s="192"/>
      <c r="N200" s="81"/>
      <c r="O200" s="76"/>
      <c r="P200" s="76"/>
      <c r="Q200" s="77"/>
      <c r="R200" s="77"/>
      <c r="S200" s="77"/>
      <c r="T200" s="76"/>
      <c r="U200" s="78"/>
      <c r="V200" s="78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9"/>
      <c r="AM200" s="58"/>
      <c r="AN200" s="7">
        <f t="shared" ref="AN200" si="157">IF(A200&lt;&gt;"",IF(AND(COUNTIF($A154:$A169,A200)=0,COUNTIF($A190:$A199,A200)=0),1,0),0)</f>
        <v>0</v>
      </c>
      <c r="AO200" s="7">
        <f t="shared" si="148"/>
        <v>0</v>
      </c>
    </row>
    <row r="201" spans="1:41" s="8" customFormat="1" ht="17.100000000000001" customHeight="1" x14ac:dyDescent="0.2">
      <c r="A201" s="80"/>
      <c r="B201" s="76"/>
      <c r="C201" s="186"/>
      <c r="D201" s="221"/>
      <c r="E201" s="222"/>
      <c r="F201" s="72"/>
      <c r="G201" s="167"/>
      <c r="H201" s="190"/>
      <c r="I201" s="191"/>
      <c r="J201" s="191"/>
      <c r="K201" s="191"/>
      <c r="L201" s="191"/>
      <c r="M201" s="192"/>
      <c r="N201" s="81"/>
      <c r="O201" s="75"/>
      <c r="P201" s="76"/>
      <c r="Q201" s="77"/>
      <c r="R201" s="77"/>
      <c r="S201" s="77"/>
      <c r="T201" s="76"/>
      <c r="U201" s="78"/>
      <c r="V201" s="78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9"/>
      <c r="AM201" s="58"/>
      <c r="AN201" s="7">
        <f t="shared" ref="AN201" si="158">IF(A201&lt;&gt;"",IF(AND(COUNTIF($A154:$A169,A201)=0,COUNTIF($A190:$A200,A201)=0),1,0),0)</f>
        <v>0</v>
      </c>
      <c r="AO201" s="7">
        <f t="shared" si="148"/>
        <v>0</v>
      </c>
    </row>
    <row r="202" spans="1:41" s="8" customFormat="1" ht="17.100000000000001" customHeight="1" x14ac:dyDescent="0.2">
      <c r="A202" s="79"/>
      <c r="B202" s="76"/>
      <c r="C202" s="186"/>
      <c r="D202" s="221"/>
      <c r="E202" s="222"/>
      <c r="F202" s="72"/>
      <c r="G202" s="167"/>
      <c r="H202" s="190"/>
      <c r="I202" s="191"/>
      <c r="J202" s="191"/>
      <c r="K202" s="191"/>
      <c r="L202" s="191"/>
      <c r="M202" s="192"/>
      <c r="N202" s="81"/>
      <c r="O202" s="76"/>
      <c r="P202" s="76"/>
      <c r="Q202" s="77"/>
      <c r="R202" s="77"/>
      <c r="S202" s="77"/>
      <c r="T202" s="76"/>
      <c r="U202" s="78"/>
      <c r="V202" s="78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9"/>
      <c r="AM202" s="58"/>
      <c r="AN202" s="7">
        <f t="shared" ref="AN202" si="159">IF(A202&lt;&gt;"",IF(AND(COUNTIF($A154:$A169,A202)=0,COUNTIF($A190:$A201,A202)=0),1,0),0)</f>
        <v>0</v>
      </c>
      <c r="AO202" s="7">
        <f t="shared" si="148"/>
        <v>0</v>
      </c>
    </row>
    <row r="203" spans="1:41" s="8" customFormat="1" ht="17.100000000000001" customHeight="1" x14ac:dyDescent="0.2">
      <c r="A203" s="80"/>
      <c r="B203" s="76"/>
      <c r="C203" s="186"/>
      <c r="D203" s="221"/>
      <c r="E203" s="222"/>
      <c r="F203" s="72"/>
      <c r="G203" s="167"/>
      <c r="H203" s="190"/>
      <c r="I203" s="191"/>
      <c r="J203" s="191"/>
      <c r="K203" s="191"/>
      <c r="L203" s="191"/>
      <c r="M203" s="192"/>
      <c r="N203" s="81"/>
      <c r="O203" s="75"/>
      <c r="P203" s="76"/>
      <c r="Q203" s="77"/>
      <c r="R203" s="77"/>
      <c r="S203" s="77"/>
      <c r="T203" s="76"/>
      <c r="U203" s="78"/>
      <c r="V203" s="78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9"/>
      <c r="AM203" s="58"/>
      <c r="AN203" s="7">
        <f t="shared" ref="AN203" si="160">IF(A203&lt;&gt;"",IF(AND(COUNTIF($A154:$A169,A203)=0,COUNTIF($A190:$A202,A203)=0),1,0),0)</f>
        <v>0</v>
      </c>
      <c r="AO203" s="7">
        <f t="shared" si="148"/>
        <v>0</v>
      </c>
    </row>
    <row r="204" spans="1:41" s="8" customFormat="1" ht="17.100000000000001" customHeight="1" x14ac:dyDescent="0.2">
      <c r="A204" s="79"/>
      <c r="B204" s="76"/>
      <c r="C204" s="186"/>
      <c r="D204" s="225"/>
      <c r="E204" s="226"/>
      <c r="F204" s="72"/>
      <c r="G204" s="167"/>
      <c r="H204" s="227"/>
      <c r="I204" s="228"/>
      <c r="J204" s="228"/>
      <c r="K204" s="228"/>
      <c r="L204" s="228"/>
      <c r="M204" s="229"/>
      <c r="N204" s="81"/>
      <c r="O204" s="82"/>
      <c r="P204" s="83"/>
      <c r="Q204" s="84"/>
      <c r="R204" s="84"/>
      <c r="S204" s="84"/>
      <c r="T204" s="83"/>
      <c r="U204" s="85"/>
      <c r="V204" s="85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6"/>
      <c r="AM204" s="58"/>
      <c r="AN204" s="7">
        <f t="shared" ref="AN204" si="161">IF(A204&lt;&gt;"",IF(AND(COUNTIF($A154:$A169,A204)=0,COUNTIF($A190:$A203,A204)=0),1,0),0)</f>
        <v>0</v>
      </c>
      <c r="AO204" s="7">
        <f t="shared" si="148"/>
        <v>0</v>
      </c>
    </row>
    <row r="205" spans="1:41" s="10" customFormat="1" ht="17.100000000000001" customHeight="1" x14ac:dyDescent="0.2">
      <c r="A205" s="114" t="str">
        <f t="shared" ref="A205" si="162">IF(A187="","",COUNT(A188:A204))</f>
        <v/>
      </c>
      <c r="B205" s="115"/>
      <c r="C205" s="187" t="str">
        <f>IF(SUM(C188:C204)=0,"",SUM(C188:C204))</f>
        <v/>
      </c>
      <c r="D205" s="233" t="str">
        <f>IF(COUNT(D188:D204)=0,"",COUNT(D188:D204))</f>
        <v/>
      </c>
      <c r="E205" s="234"/>
      <c r="F205" s="116"/>
      <c r="G205" s="117"/>
      <c r="H205" s="231" t="s">
        <v>77</v>
      </c>
      <c r="I205" s="232"/>
      <c r="J205" s="232"/>
      <c r="K205" s="232"/>
      <c r="L205" s="232"/>
      <c r="M205" s="232"/>
      <c r="N205" s="118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20"/>
      <c r="AM205" s="59"/>
      <c r="AN205" s="9"/>
      <c r="AO205" s="9"/>
    </row>
    <row r="206" spans="1:41" s="12" customFormat="1" ht="17.100000000000001" customHeight="1" x14ac:dyDescent="0.2">
      <c r="A206" s="121" t="str">
        <f t="shared" ref="A206" si="163">IF(A187="","",SUM(A187+A205))</f>
        <v/>
      </c>
      <c r="B206" s="122"/>
      <c r="C206" s="188" t="str">
        <f>IF(C187="","",SUM(C187,C205))</f>
        <v/>
      </c>
      <c r="D206" s="235" t="str">
        <f>IF(D187="","",SUM(D187,D205))</f>
        <v/>
      </c>
      <c r="E206" s="236"/>
      <c r="F206" s="123"/>
      <c r="G206" s="123"/>
      <c r="H206" s="124" t="s">
        <v>29</v>
      </c>
      <c r="I206" s="125"/>
      <c r="J206" s="125"/>
      <c r="K206" s="125"/>
      <c r="L206" s="125"/>
      <c r="M206" s="126"/>
      <c r="N206" s="127" t="s">
        <v>30</v>
      </c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9"/>
      <c r="AM206" s="60"/>
      <c r="AN206" s="11"/>
      <c r="AO206" s="11"/>
    </row>
    <row r="207" spans="1:41" ht="13.5" customHeight="1" x14ac:dyDescent="0.25">
      <c r="A207" s="152" t="s">
        <v>79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54"/>
    </row>
    <row r="208" spans="1:41" ht="12" customHeight="1" x14ac:dyDescent="0.25">
      <c r="A208" s="45" t="s">
        <v>75</v>
      </c>
      <c r="B208" s="24"/>
      <c r="C208" s="2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54"/>
    </row>
    <row r="209" spans="1:41" s="13" customFormat="1" ht="19.5" x14ac:dyDescent="0.3">
      <c r="A209" s="17" t="s">
        <v>0</v>
      </c>
      <c r="B209" s="18"/>
      <c r="C209" s="19"/>
      <c r="D209" s="230" t="s">
        <v>5</v>
      </c>
      <c r="E209" s="230"/>
      <c r="F209" s="47">
        <f>F174+1</f>
        <v>7</v>
      </c>
      <c r="G209" s="18"/>
      <c r="H209" s="18"/>
      <c r="I209" s="18"/>
      <c r="J209" s="18"/>
      <c r="K209" s="18"/>
      <c r="L209" s="18"/>
      <c r="M209" s="1"/>
      <c r="N209" s="20"/>
      <c r="O209" s="18"/>
      <c r="P209" s="18"/>
      <c r="Q209" s="18"/>
      <c r="R209" s="202" t="s">
        <v>85</v>
      </c>
      <c r="S209" s="202"/>
      <c r="T209" s="203" t="s">
        <v>86</v>
      </c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61"/>
      <c r="AN209" s="14"/>
      <c r="AO209" s="14"/>
    </row>
    <row r="210" spans="1:41" s="13" customFormat="1" ht="20.25" customHeight="1" x14ac:dyDescent="0.2">
      <c r="A210" s="237" t="s">
        <v>1</v>
      </c>
      <c r="B210" s="237"/>
      <c r="C210" s="237"/>
      <c r="D210" s="21"/>
      <c r="E210" s="21"/>
      <c r="F210" s="21"/>
      <c r="G210" s="21"/>
      <c r="H210" s="18"/>
      <c r="I210" s="18"/>
      <c r="J210" s="18"/>
      <c r="K210" s="18"/>
      <c r="L210" s="18"/>
      <c r="M210" s="22"/>
      <c r="N210" s="63"/>
      <c r="O210" s="63"/>
      <c r="P210" s="63"/>
      <c r="Q210" s="63"/>
      <c r="R210" s="204" t="s">
        <v>87</v>
      </c>
      <c r="S210" s="204"/>
      <c r="T210" s="204" t="s">
        <v>88</v>
      </c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61"/>
      <c r="AN210" s="14"/>
      <c r="AO210" s="14"/>
    </row>
    <row r="211" spans="1:41" s="13" customFormat="1" ht="20.100000000000001" customHeight="1" x14ac:dyDescent="0.25">
      <c r="A211" s="237"/>
      <c r="B211" s="237"/>
      <c r="C211" s="237"/>
      <c r="D211" s="128" t="s">
        <v>51</v>
      </c>
      <c r="E211" s="129" t="str">
        <f t="shared" ref="E211" si="164">IF($E$3="","",$E$3)</f>
        <v/>
      </c>
      <c r="F211" s="130" t="str">
        <f t="shared" ref="F211" si="165">IF($F$3="","",$F$3)</f>
        <v/>
      </c>
      <c r="G211" s="131" t="str">
        <f t="shared" ref="G211" si="166">IF($G$3="","",$G$3)</f>
        <v/>
      </c>
      <c r="H211" s="131" t="str">
        <f t="shared" ref="H211" si="167">IF(H178="","",$H$3)</f>
        <v/>
      </c>
      <c r="I211" s="131" t="str">
        <f t="shared" ref="I211" si="168">IF($I$3="","",$I$3)</f>
        <v/>
      </c>
      <c r="J211" s="131" t="str">
        <f t="shared" ref="J211" si="169">IF($J$3="","",$J$3)</f>
        <v/>
      </c>
      <c r="K211" s="131" t="str">
        <f t="shared" ref="K211" si="170">IF($K$3="","",$K$3)</f>
        <v/>
      </c>
      <c r="L211" s="131" t="str">
        <f t="shared" ref="L211" si="171">IF($L$3="","",$L$3)</f>
        <v/>
      </c>
      <c r="M211" s="150"/>
      <c r="N211" s="238"/>
      <c r="O211" s="238"/>
      <c r="P211" s="23"/>
      <c r="Q211" s="239" t="s">
        <v>40</v>
      </c>
      <c r="R211" s="239"/>
      <c r="S211" s="239"/>
      <c r="T211" s="310" t="str">
        <f>IF($T$3="","",$T$3)</f>
        <v/>
      </c>
      <c r="U211" s="310" t="str">
        <f t="shared" ref="U211:W211" si="172">IF($L$3="","",$L$3)</f>
        <v/>
      </c>
      <c r="V211" s="310" t="str">
        <f t="shared" si="172"/>
        <v/>
      </c>
      <c r="W211" s="311" t="s">
        <v>89</v>
      </c>
      <c r="X211" s="31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310" t="str">
        <f>IF($AL$3="","",$AL$3)</f>
        <v/>
      </c>
      <c r="AM211" s="310" t="str">
        <f t="shared" ref="AM211:AN211" si="173">IF($L$3="","",$L$3)</f>
        <v/>
      </c>
      <c r="AN211" s="310" t="str">
        <f t="shared" si="173"/>
        <v/>
      </c>
      <c r="AO211" s="14"/>
    </row>
    <row r="212" spans="1:41" s="13" customFormat="1" ht="5.0999999999999996" customHeight="1" x14ac:dyDescent="0.2">
      <c r="A212" s="24"/>
      <c r="B212" s="24"/>
      <c r="C212" s="25"/>
      <c r="D212" s="132"/>
      <c r="E212" s="132"/>
      <c r="F212" s="132"/>
      <c r="G212" s="132"/>
      <c r="H212" s="69"/>
      <c r="I212" s="69"/>
      <c r="J212" s="69"/>
      <c r="K212" s="69"/>
      <c r="L212" s="69"/>
      <c r="M212" s="133"/>
      <c r="N212" s="133"/>
      <c r="O212" s="133"/>
      <c r="P212" s="27"/>
      <c r="Q212" s="171"/>
      <c r="R212" s="171"/>
      <c r="S212" s="171"/>
      <c r="T212" s="134"/>
      <c r="U212" s="134"/>
      <c r="V212" s="134"/>
      <c r="W212" s="134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61"/>
      <c r="AN212" s="14"/>
      <c r="AO212" s="14"/>
    </row>
    <row r="213" spans="1:41" s="13" customFormat="1" ht="21.75" customHeight="1" x14ac:dyDescent="0.2">
      <c r="A213" s="29" t="s">
        <v>3</v>
      </c>
      <c r="B213" s="24"/>
      <c r="C213" s="25"/>
      <c r="D213" s="218" t="str">
        <f t="shared" ref="D213" si="174">IF($D$5="","",$D$5)</f>
        <v/>
      </c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30"/>
      <c r="Q213" s="219" t="s">
        <v>2</v>
      </c>
      <c r="R213" s="219"/>
      <c r="S213" s="219"/>
      <c r="T213" s="220" t="str">
        <f t="shared" ref="T213" si="175">IF($T$5="","",$T$5)</f>
        <v/>
      </c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61"/>
      <c r="AN213" s="14"/>
      <c r="AO213" s="14"/>
    </row>
    <row r="214" spans="1:41" s="13" customFormat="1" ht="5.0999999999999996" customHeight="1" x14ac:dyDescent="0.2">
      <c r="A214" s="24"/>
      <c r="B214" s="24"/>
      <c r="C214" s="25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24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1"/>
      <c r="AN214" s="14"/>
      <c r="AO214" s="14"/>
    </row>
    <row r="215" spans="1:41" s="13" customFormat="1" ht="20.100000000000001" customHeight="1" x14ac:dyDescent="0.2">
      <c r="A215" s="24" t="s">
        <v>32</v>
      </c>
      <c r="B215" s="24"/>
      <c r="C215" s="25"/>
      <c r="D215" s="218" t="str">
        <f t="shared" ref="D215" si="176">IF($D$7="","",$D$7)</f>
        <v/>
      </c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30"/>
      <c r="Q215" s="69"/>
      <c r="R215" s="219" t="s">
        <v>4</v>
      </c>
      <c r="S215" s="219"/>
      <c r="T215" s="220" t="str">
        <f t="shared" ref="T215" si="177">IF($T$7="","",$T$7)</f>
        <v/>
      </c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61"/>
      <c r="AN215" s="14"/>
      <c r="AO215" s="14"/>
    </row>
    <row r="216" spans="1:41" s="13" customFormat="1" ht="14.25" customHeight="1" x14ac:dyDescent="0.25">
      <c r="A216" s="31"/>
      <c r="B216" s="32"/>
      <c r="C216" s="33"/>
      <c r="D216" s="18"/>
      <c r="E216" s="18"/>
      <c r="F216" s="18"/>
      <c r="G216" s="18"/>
      <c r="H216" s="18"/>
      <c r="I216" s="18"/>
      <c r="J216" s="18"/>
      <c r="K216" s="18"/>
      <c r="L216" s="18"/>
      <c r="M216" s="32"/>
      <c r="N216" s="32"/>
      <c r="O216" s="32"/>
      <c r="P216" s="32"/>
      <c r="Q216" s="31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61"/>
      <c r="AN216" s="14"/>
      <c r="AO216" s="14"/>
    </row>
    <row r="217" spans="1:41" ht="28.5" customHeight="1" x14ac:dyDescent="0.25">
      <c r="A217" s="205" t="s">
        <v>84</v>
      </c>
      <c r="B217" s="205" t="s">
        <v>7</v>
      </c>
      <c r="C217" s="240" t="s">
        <v>8</v>
      </c>
      <c r="D217" s="243" t="s">
        <v>76</v>
      </c>
      <c r="E217" s="244"/>
      <c r="F217" s="212" t="s">
        <v>9</v>
      </c>
      <c r="G217" s="214"/>
      <c r="H217" s="243" t="s">
        <v>10</v>
      </c>
      <c r="I217" s="247"/>
      <c r="J217" s="247"/>
      <c r="K217" s="247"/>
      <c r="L217" s="247"/>
      <c r="M217" s="244"/>
      <c r="N217" s="93"/>
      <c r="O217" s="210" t="s">
        <v>11</v>
      </c>
      <c r="P217" s="211"/>
      <c r="Q217" s="196" t="s">
        <v>12</v>
      </c>
      <c r="R217" s="197"/>
      <c r="S217" s="197"/>
      <c r="T217" s="212" t="s">
        <v>38</v>
      </c>
      <c r="U217" s="213"/>
      <c r="V217" s="213"/>
      <c r="W217" s="214"/>
      <c r="X217" s="215" t="s">
        <v>13</v>
      </c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205" t="s">
        <v>14</v>
      </c>
      <c r="AM217" s="56"/>
    </row>
    <row r="218" spans="1:41" ht="15" customHeight="1" x14ac:dyDescent="0.25">
      <c r="A218" s="206"/>
      <c r="B218" s="206"/>
      <c r="C218" s="241"/>
      <c r="D218" s="245"/>
      <c r="E218" s="246"/>
      <c r="F218" s="205" t="s">
        <v>39</v>
      </c>
      <c r="G218" s="215" t="s">
        <v>16</v>
      </c>
      <c r="H218" s="245"/>
      <c r="I218" s="248"/>
      <c r="J218" s="248"/>
      <c r="K218" s="248"/>
      <c r="L218" s="248"/>
      <c r="M218" s="246"/>
      <c r="N218" s="94"/>
      <c r="O218" s="252" t="s">
        <v>17</v>
      </c>
      <c r="P218" s="175" t="s">
        <v>18</v>
      </c>
      <c r="Q218" s="254" t="s">
        <v>19</v>
      </c>
      <c r="R218" s="255"/>
      <c r="S218" s="177" t="s">
        <v>81</v>
      </c>
      <c r="T218" s="175" t="s">
        <v>34</v>
      </c>
      <c r="U218" s="175" t="s">
        <v>35</v>
      </c>
      <c r="V218" s="175" t="s">
        <v>80</v>
      </c>
      <c r="W218" s="175" t="s">
        <v>20</v>
      </c>
      <c r="X218" s="216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  <c r="AK218" s="173"/>
      <c r="AL218" s="206"/>
      <c r="AM218" s="56"/>
    </row>
    <row r="219" spans="1:41" ht="12.75" customHeight="1" x14ac:dyDescent="0.25">
      <c r="A219" s="207"/>
      <c r="B219" s="207"/>
      <c r="C219" s="242"/>
      <c r="D219" s="256" t="s">
        <v>33</v>
      </c>
      <c r="E219" s="257"/>
      <c r="F219" s="207"/>
      <c r="G219" s="217"/>
      <c r="H219" s="249"/>
      <c r="I219" s="250"/>
      <c r="J219" s="250"/>
      <c r="K219" s="250"/>
      <c r="L219" s="250"/>
      <c r="M219" s="251"/>
      <c r="N219" s="97"/>
      <c r="O219" s="253"/>
      <c r="P219" s="176"/>
      <c r="Q219" s="99" t="s">
        <v>21</v>
      </c>
      <c r="R219" s="100" t="s">
        <v>22</v>
      </c>
      <c r="S219" s="101" t="s">
        <v>36</v>
      </c>
      <c r="T219" s="176"/>
      <c r="U219" s="176"/>
      <c r="V219" s="176" t="s">
        <v>37</v>
      </c>
      <c r="W219" s="176"/>
      <c r="X219" s="217"/>
      <c r="Y219" s="174"/>
      <c r="Z219" s="174"/>
      <c r="AA219" s="174"/>
      <c r="AB219" s="174"/>
      <c r="AC219" s="174"/>
      <c r="AD219" s="174"/>
      <c r="AE219" s="174"/>
      <c r="AF219" s="174"/>
      <c r="AG219" s="174"/>
      <c r="AH219" s="174"/>
      <c r="AI219" s="174"/>
      <c r="AJ219" s="174"/>
      <c r="AK219" s="174"/>
      <c r="AL219" s="207"/>
      <c r="AM219" s="56"/>
    </row>
    <row r="220" spans="1:41" ht="13.5" customHeight="1" x14ac:dyDescent="0.25">
      <c r="A220" s="102" t="s">
        <v>6</v>
      </c>
      <c r="B220" s="102" t="s">
        <v>23</v>
      </c>
      <c r="C220" s="103" t="s">
        <v>24</v>
      </c>
      <c r="D220" s="196" t="s">
        <v>23</v>
      </c>
      <c r="E220" s="198"/>
      <c r="F220" s="169" t="s">
        <v>25</v>
      </c>
      <c r="G220" s="169" t="s">
        <v>82</v>
      </c>
      <c r="H220" s="196" t="s">
        <v>23</v>
      </c>
      <c r="I220" s="197"/>
      <c r="J220" s="197"/>
      <c r="K220" s="197"/>
      <c r="L220" s="197"/>
      <c r="M220" s="198"/>
      <c r="N220" s="105"/>
      <c r="O220" s="102" t="s">
        <v>26</v>
      </c>
      <c r="P220" s="102" t="s">
        <v>26</v>
      </c>
      <c r="Q220" s="196" t="s">
        <v>27</v>
      </c>
      <c r="R220" s="197"/>
      <c r="S220" s="197"/>
      <c r="T220" s="102" t="s">
        <v>23</v>
      </c>
      <c r="U220" s="102" t="s">
        <v>27</v>
      </c>
      <c r="V220" s="102" t="s">
        <v>27</v>
      </c>
      <c r="W220" s="102" t="s">
        <v>28</v>
      </c>
      <c r="X220" s="102" t="s">
        <v>23</v>
      </c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 t="s">
        <v>6</v>
      </c>
      <c r="AM220" s="56"/>
    </row>
    <row r="221" spans="1:41" s="6" customFormat="1" ht="9.9499999999999993" customHeight="1" x14ac:dyDescent="0.2">
      <c r="A221" s="89">
        <v>1</v>
      </c>
      <c r="B221" s="89">
        <v>2</v>
      </c>
      <c r="C221" s="170">
        <v>3</v>
      </c>
      <c r="D221" s="199">
        <v>4</v>
      </c>
      <c r="E221" s="201"/>
      <c r="F221" s="91">
        <v>5</v>
      </c>
      <c r="G221" s="91">
        <v>6</v>
      </c>
      <c r="H221" s="199">
        <v>7</v>
      </c>
      <c r="I221" s="200"/>
      <c r="J221" s="200"/>
      <c r="K221" s="200"/>
      <c r="L221" s="200"/>
      <c r="M221" s="201"/>
      <c r="N221" s="92"/>
      <c r="O221" s="89">
        <v>8</v>
      </c>
      <c r="P221" s="89">
        <v>-8</v>
      </c>
      <c r="Q221" s="89">
        <v>9</v>
      </c>
      <c r="R221" s="89">
        <v>10</v>
      </c>
      <c r="S221" s="89">
        <v>11</v>
      </c>
      <c r="T221" s="89">
        <v>12</v>
      </c>
      <c r="U221" s="89">
        <v>-14</v>
      </c>
      <c r="V221" s="89">
        <v>13</v>
      </c>
      <c r="W221" s="89">
        <v>14</v>
      </c>
      <c r="X221" s="89">
        <v>15</v>
      </c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>
        <v>16</v>
      </c>
      <c r="AM221" s="57"/>
      <c r="AN221" s="15"/>
      <c r="AO221" s="15"/>
    </row>
    <row r="222" spans="1:41" s="8" customFormat="1" ht="17.100000000000001" customHeight="1" x14ac:dyDescent="0.2">
      <c r="A222" s="106" t="str">
        <f t="shared" ref="A222" si="178">IF(A206=0,"",(A206))</f>
        <v/>
      </c>
      <c r="B222" s="107"/>
      <c r="C222" s="185" t="str">
        <f t="shared" ref="C222:D222" si="179">IF(C206=0,"",(C206))</f>
        <v/>
      </c>
      <c r="D222" s="223" t="str">
        <f t="shared" si="179"/>
        <v/>
      </c>
      <c r="E222" s="224"/>
      <c r="F222" s="108"/>
      <c r="G222" s="108"/>
      <c r="H222" s="193" t="s">
        <v>31</v>
      </c>
      <c r="I222" s="194"/>
      <c r="J222" s="194"/>
      <c r="K222" s="194"/>
      <c r="L222" s="194"/>
      <c r="M222" s="195"/>
      <c r="N222" s="109"/>
      <c r="O222" s="110"/>
      <c r="P222" s="107"/>
      <c r="Q222" s="111"/>
      <c r="R222" s="111"/>
      <c r="S222" s="111"/>
      <c r="T222" s="107"/>
      <c r="U222" s="112"/>
      <c r="V222" s="112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13"/>
      <c r="AM222" s="58"/>
      <c r="AN222" s="7"/>
      <c r="AO222" s="16">
        <f t="shared" ref="AO222:AO257" si="180">AO204</f>
        <v>0</v>
      </c>
    </row>
    <row r="223" spans="1:41" s="8" customFormat="1" ht="17.100000000000001" customHeight="1" x14ac:dyDescent="0.2">
      <c r="A223" s="70"/>
      <c r="B223" s="168"/>
      <c r="C223" s="186"/>
      <c r="D223" s="225"/>
      <c r="E223" s="226"/>
      <c r="F223" s="72"/>
      <c r="G223" s="72"/>
      <c r="H223" s="190"/>
      <c r="I223" s="191"/>
      <c r="J223" s="191"/>
      <c r="K223" s="191"/>
      <c r="L223" s="191"/>
      <c r="M223" s="192"/>
      <c r="N223" s="74"/>
      <c r="O223" s="75"/>
      <c r="P223" s="76"/>
      <c r="Q223" s="77"/>
      <c r="R223" s="77"/>
      <c r="S223" s="77"/>
      <c r="T223" s="76"/>
      <c r="U223" s="78"/>
      <c r="V223" s="78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9"/>
      <c r="AM223" s="58"/>
      <c r="AN223" s="7">
        <f t="shared" ref="AN223:AN225" si="181">IF(A223&lt;&gt;"",IF(COUNTIF($A187:$A202,A223)=0,1,0),0)</f>
        <v>0</v>
      </c>
      <c r="AO223" s="7">
        <f t="shared" ref="AO223:AO225" si="182">IF(F223&gt;0,AO220+1,AO220)</f>
        <v>0</v>
      </c>
    </row>
    <row r="224" spans="1:41" s="8" customFormat="1" ht="17.100000000000001" customHeight="1" x14ac:dyDescent="0.2">
      <c r="A224" s="80"/>
      <c r="B224" s="76"/>
      <c r="C224" s="186"/>
      <c r="D224" s="225"/>
      <c r="E224" s="226"/>
      <c r="F224" s="72"/>
      <c r="G224" s="72"/>
      <c r="H224" s="190"/>
      <c r="I224" s="191"/>
      <c r="J224" s="191"/>
      <c r="K224" s="191"/>
      <c r="L224" s="191"/>
      <c r="M224" s="192"/>
      <c r="N224" s="74"/>
      <c r="O224" s="75"/>
      <c r="P224" s="76"/>
      <c r="Q224" s="77"/>
      <c r="R224" s="77"/>
      <c r="S224" s="77"/>
      <c r="T224" s="76"/>
      <c r="U224" s="78"/>
      <c r="V224" s="78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9"/>
      <c r="AM224" s="58"/>
      <c r="AN224" s="7">
        <f t="shared" si="181"/>
        <v>0</v>
      </c>
      <c r="AO224" s="7">
        <f t="shared" si="182"/>
        <v>0</v>
      </c>
    </row>
    <row r="225" spans="1:41" s="8" customFormat="1" ht="17.100000000000001" customHeight="1" x14ac:dyDescent="0.2">
      <c r="A225" s="79"/>
      <c r="B225" s="76"/>
      <c r="C225" s="186"/>
      <c r="D225" s="221"/>
      <c r="E225" s="222"/>
      <c r="F225" s="72"/>
      <c r="G225" s="72"/>
      <c r="H225" s="190"/>
      <c r="I225" s="191"/>
      <c r="J225" s="191"/>
      <c r="K225" s="191"/>
      <c r="L225" s="191"/>
      <c r="M225" s="192"/>
      <c r="N225" s="81"/>
      <c r="O225" s="76"/>
      <c r="P225" s="76"/>
      <c r="Q225" s="77"/>
      <c r="R225" s="77"/>
      <c r="S225" s="77"/>
      <c r="T225" s="76"/>
      <c r="U225" s="78"/>
      <c r="V225" s="78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9"/>
      <c r="AM225" s="58"/>
      <c r="AN225" s="7">
        <f t="shared" si="181"/>
        <v>0</v>
      </c>
      <c r="AO225" s="7">
        <f t="shared" si="182"/>
        <v>0</v>
      </c>
    </row>
    <row r="226" spans="1:41" s="8" customFormat="1" ht="17.100000000000001" customHeight="1" x14ac:dyDescent="0.2">
      <c r="A226" s="80"/>
      <c r="B226" s="76"/>
      <c r="C226" s="186"/>
      <c r="D226" s="221"/>
      <c r="E226" s="222"/>
      <c r="F226" s="72"/>
      <c r="G226" s="167"/>
      <c r="H226" s="190"/>
      <c r="I226" s="191"/>
      <c r="J226" s="191"/>
      <c r="K226" s="191"/>
      <c r="L226" s="191"/>
      <c r="M226" s="192"/>
      <c r="N226" s="81"/>
      <c r="O226" s="75"/>
      <c r="P226" s="76"/>
      <c r="Q226" s="77"/>
      <c r="R226" s="77"/>
      <c r="S226" s="77"/>
      <c r="T226" s="76"/>
      <c r="U226" s="78"/>
      <c r="V226" s="78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9"/>
      <c r="AM226" s="58"/>
      <c r="AN226" s="7">
        <f t="shared" ref="AN226" si="183">IF(A226&lt;&gt;"",IF(AND(COUNTIF($A189:$A204,A226)=0,A226&lt;&gt;A225),1,0),0)</f>
        <v>0</v>
      </c>
      <c r="AO226" s="7">
        <f t="shared" ref="AO226:AO239" si="184">IF(F226&gt;0,AO225+1,AO225)</f>
        <v>0</v>
      </c>
    </row>
    <row r="227" spans="1:41" s="8" customFormat="1" ht="17.100000000000001" customHeight="1" x14ac:dyDescent="0.2">
      <c r="A227" s="79"/>
      <c r="B227" s="76"/>
      <c r="C227" s="186"/>
      <c r="D227" s="221"/>
      <c r="E227" s="222"/>
      <c r="F227" s="72"/>
      <c r="G227" s="167"/>
      <c r="H227" s="190"/>
      <c r="I227" s="191"/>
      <c r="J227" s="191"/>
      <c r="K227" s="191"/>
      <c r="L227" s="191"/>
      <c r="M227" s="192"/>
      <c r="N227" s="81"/>
      <c r="O227" s="76"/>
      <c r="P227" s="76"/>
      <c r="Q227" s="77"/>
      <c r="R227" s="77"/>
      <c r="S227" s="77"/>
      <c r="T227" s="76"/>
      <c r="U227" s="78"/>
      <c r="V227" s="78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9"/>
      <c r="AM227" s="58"/>
      <c r="AN227" s="7">
        <f t="shared" ref="AN227" si="185">IF(A227&lt;&gt;"",IF(AND(COUNTIF($A189:$A204,A227)=0,COUNTIF($A225:$A226,A227)=0),1,0),0)</f>
        <v>0</v>
      </c>
      <c r="AO227" s="7">
        <f t="shared" si="184"/>
        <v>0</v>
      </c>
    </row>
    <row r="228" spans="1:41" s="8" customFormat="1" ht="17.100000000000001" customHeight="1" x14ac:dyDescent="0.2">
      <c r="A228" s="80"/>
      <c r="B228" s="76"/>
      <c r="C228" s="186"/>
      <c r="D228" s="221"/>
      <c r="E228" s="222"/>
      <c r="F228" s="72"/>
      <c r="G228" s="167"/>
      <c r="H228" s="190"/>
      <c r="I228" s="191"/>
      <c r="J228" s="191"/>
      <c r="K228" s="191"/>
      <c r="L228" s="191"/>
      <c r="M228" s="192"/>
      <c r="N228" s="81"/>
      <c r="O228" s="76"/>
      <c r="P228" s="76"/>
      <c r="Q228" s="77"/>
      <c r="R228" s="77"/>
      <c r="S228" s="77"/>
      <c r="T228" s="76"/>
      <c r="U228" s="78"/>
      <c r="V228" s="78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9"/>
      <c r="AM228" s="58"/>
      <c r="AN228" s="7">
        <f t="shared" ref="AN228" si="186">IF(A228&lt;&gt;"",IF(AND(COUNTIF($A189:$A204,A228)=0,COUNTIF($A225:$A227,A228)=0),1,0),0)</f>
        <v>0</v>
      </c>
      <c r="AO228" s="7">
        <f t="shared" si="184"/>
        <v>0</v>
      </c>
    </row>
    <row r="229" spans="1:41" s="8" customFormat="1" ht="17.100000000000001" customHeight="1" x14ac:dyDescent="0.2">
      <c r="A229" s="79"/>
      <c r="B229" s="76"/>
      <c r="C229" s="186"/>
      <c r="D229" s="221"/>
      <c r="E229" s="222"/>
      <c r="F229" s="72"/>
      <c r="G229" s="167"/>
      <c r="H229" s="190"/>
      <c r="I229" s="191"/>
      <c r="J229" s="191"/>
      <c r="K229" s="191"/>
      <c r="L229" s="191"/>
      <c r="M229" s="192"/>
      <c r="N229" s="81"/>
      <c r="O229" s="76"/>
      <c r="P229" s="76"/>
      <c r="Q229" s="77"/>
      <c r="R229" s="77"/>
      <c r="S229" s="77"/>
      <c r="T229" s="76"/>
      <c r="U229" s="78"/>
      <c r="V229" s="78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9"/>
      <c r="AM229" s="58"/>
      <c r="AN229" s="7">
        <f t="shared" ref="AN229" si="187">IF(A229&lt;&gt;"",IF(AND(COUNTIF($A189:$A204,A229)=0,COUNTIF($A225:$A228,A229)=0),1,0),0)</f>
        <v>0</v>
      </c>
      <c r="AO229" s="7">
        <f t="shared" si="184"/>
        <v>0</v>
      </c>
    </row>
    <row r="230" spans="1:41" s="8" customFormat="1" ht="17.100000000000001" customHeight="1" x14ac:dyDescent="0.2">
      <c r="A230" s="80"/>
      <c r="B230" s="76"/>
      <c r="C230" s="186"/>
      <c r="D230" s="221"/>
      <c r="E230" s="222"/>
      <c r="F230" s="72"/>
      <c r="G230" s="167"/>
      <c r="H230" s="190"/>
      <c r="I230" s="191"/>
      <c r="J230" s="191"/>
      <c r="K230" s="191"/>
      <c r="L230" s="191"/>
      <c r="M230" s="192"/>
      <c r="N230" s="81"/>
      <c r="O230" s="76"/>
      <c r="P230" s="76"/>
      <c r="Q230" s="77"/>
      <c r="R230" s="77"/>
      <c r="S230" s="77"/>
      <c r="T230" s="76"/>
      <c r="U230" s="78"/>
      <c r="V230" s="78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9"/>
      <c r="AM230" s="58"/>
      <c r="AN230" s="7">
        <f t="shared" ref="AN230" si="188">IF(A230&lt;&gt;"",IF(AND(COUNTIF($A189:$A204,A230)=0,COUNTIF($A225:$A229,A230)=0),1,0),0)</f>
        <v>0</v>
      </c>
      <c r="AO230" s="7">
        <f t="shared" si="184"/>
        <v>0</v>
      </c>
    </row>
    <row r="231" spans="1:41" s="8" customFormat="1" ht="17.100000000000001" customHeight="1" x14ac:dyDescent="0.2">
      <c r="A231" s="79"/>
      <c r="B231" s="76"/>
      <c r="C231" s="186"/>
      <c r="D231" s="221"/>
      <c r="E231" s="222"/>
      <c r="F231" s="72"/>
      <c r="G231" s="167"/>
      <c r="H231" s="190"/>
      <c r="I231" s="191"/>
      <c r="J231" s="191"/>
      <c r="K231" s="191"/>
      <c r="L231" s="191"/>
      <c r="M231" s="192"/>
      <c r="N231" s="81"/>
      <c r="O231" s="76"/>
      <c r="P231" s="76"/>
      <c r="Q231" s="77"/>
      <c r="R231" s="77"/>
      <c r="S231" s="77"/>
      <c r="T231" s="76"/>
      <c r="U231" s="78"/>
      <c r="V231" s="78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9"/>
      <c r="AM231" s="58"/>
      <c r="AN231" s="7">
        <f t="shared" ref="AN231" si="189">IF(A231&lt;&gt;"",IF(AND(COUNTIF($A189:$A204,A231)=0,COUNTIF($A225:$A230,A231)=0),1,0),0)</f>
        <v>0</v>
      </c>
      <c r="AO231" s="7">
        <f t="shared" si="184"/>
        <v>0</v>
      </c>
    </row>
    <row r="232" spans="1:41" s="8" customFormat="1" ht="17.100000000000001" customHeight="1" x14ac:dyDescent="0.2">
      <c r="A232" s="79"/>
      <c r="B232" s="76"/>
      <c r="C232" s="186"/>
      <c r="D232" s="221"/>
      <c r="E232" s="222"/>
      <c r="F232" s="72"/>
      <c r="G232" s="167"/>
      <c r="H232" s="190"/>
      <c r="I232" s="191"/>
      <c r="J232" s="191"/>
      <c r="K232" s="191"/>
      <c r="L232" s="191"/>
      <c r="M232" s="192"/>
      <c r="N232" s="81"/>
      <c r="O232" s="75"/>
      <c r="P232" s="76"/>
      <c r="Q232" s="77"/>
      <c r="R232" s="77"/>
      <c r="S232" s="77"/>
      <c r="T232" s="76"/>
      <c r="U232" s="78"/>
      <c r="V232" s="78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9"/>
      <c r="AM232" s="58"/>
      <c r="AN232" s="7">
        <f t="shared" ref="AN232" si="190">IF(A232&lt;&gt;"",IF(AND(COUNTIF($A189:$A204,A232)=0,COUNTIF($A225:$A231,A232)=0),1,0),0)</f>
        <v>0</v>
      </c>
      <c r="AO232" s="7">
        <f t="shared" si="184"/>
        <v>0</v>
      </c>
    </row>
    <row r="233" spans="1:41" s="8" customFormat="1" ht="17.100000000000001" customHeight="1" x14ac:dyDescent="0.2">
      <c r="A233" s="79"/>
      <c r="B233" s="76"/>
      <c r="C233" s="186"/>
      <c r="D233" s="221"/>
      <c r="E233" s="222"/>
      <c r="F233" s="72"/>
      <c r="G233" s="167"/>
      <c r="H233" s="190"/>
      <c r="I233" s="191"/>
      <c r="J233" s="191"/>
      <c r="K233" s="191"/>
      <c r="L233" s="191"/>
      <c r="M233" s="192"/>
      <c r="N233" s="81"/>
      <c r="O233" s="76"/>
      <c r="P233" s="76"/>
      <c r="Q233" s="77"/>
      <c r="R233" s="77"/>
      <c r="S233" s="77"/>
      <c r="T233" s="76"/>
      <c r="U233" s="78"/>
      <c r="V233" s="78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9"/>
      <c r="AM233" s="58"/>
      <c r="AN233" s="7">
        <f t="shared" ref="AN233" si="191">IF(A233&lt;&gt;"",IF(AND(COUNTIF($A189:$A204,A233)=0,COUNTIF($A225:$A232,A233)=0),1,0),0)</f>
        <v>0</v>
      </c>
      <c r="AO233" s="7">
        <f t="shared" si="184"/>
        <v>0</v>
      </c>
    </row>
    <row r="234" spans="1:41" s="8" customFormat="1" ht="17.100000000000001" customHeight="1" x14ac:dyDescent="0.2">
      <c r="A234" s="80"/>
      <c r="B234" s="76"/>
      <c r="C234" s="186"/>
      <c r="D234" s="221"/>
      <c r="E234" s="222"/>
      <c r="F234" s="72"/>
      <c r="G234" s="167"/>
      <c r="H234" s="227"/>
      <c r="I234" s="228"/>
      <c r="J234" s="228"/>
      <c r="K234" s="228"/>
      <c r="L234" s="228"/>
      <c r="M234" s="229"/>
      <c r="N234" s="81"/>
      <c r="O234" s="75"/>
      <c r="P234" s="76"/>
      <c r="Q234" s="77"/>
      <c r="R234" s="77"/>
      <c r="S234" s="77"/>
      <c r="T234" s="76"/>
      <c r="U234" s="78"/>
      <c r="V234" s="78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9"/>
      <c r="AM234" s="58"/>
      <c r="AN234" s="7">
        <f t="shared" ref="AN234" si="192">IF(A234&lt;&gt;"",IF(AND(COUNTIF($A189:$A204,A234)=0,COUNTIF($A225:$A233,A234)=0),1,0),0)</f>
        <v>0</v>
      </c>
      <c r="AO234" s="7">
        <f t="shared" si="184"/>
        <v>0</v>
      </c>
    </row>
    <row r="235" spans="1:41" s="8" customFormat="1" ht="17.100000000000001" customHeight="1" x14ac:dyDescent="0.2">
      <c r="A235" s="79"/>
      <c r="B235" s="76"/>
      <c r="C235" s="186"/>
      <c r="D235" s="221"/>
      <c r="E235" s="222"/>
      <c r="F235" s="72"/>
      <c r="G235" s="167"/>
      <c r="H235" s="190"/>
      <c r="I235" s="191"/>
      <c r="J235" s="191"/>
      <c r="K235" s="191"/>
      <c r="L235" s="191"/>
      <c r="M235" s="192"/>
      <c r="N235" s="81"/>
      <c r="O235" s="76"/>
      <c r="P235" s="76"/>
      <c r="Q235" s="77"/>
      <c r="R235" s="77"/>
      <c r="S235" s="77"/>
      <c r="T235" s="76"/>
      <c r="U235" s="78"/>
      <c r="V235" s="78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9"/>
      <c r="AM235" s="58"/>
      <c r="AN235" s="7">
        <f t="shared" ref="AN235" si="193">IF(A235&lt;&gt;"",IF(AND(COUNTIF($A189:$A204,A235)=0,COUNTIF($A225:$A234,A235)=0),1,0),0)</f>
        <v>0</v>
      </c>
      <c r="AO235" s="7">
        <f t="shared" si="184"/>
        <v>0</v>
      </c>
    </row>
    <row r="236" spans="1:41" s="8" customFormat="1" ht="17.100000000000001" customHeight="1" x14ac:dyDescent="0.2">
      <c r="A236" s="80"/>
      <c r="B236" s="76"/>
      <c r="C236" s="186"/>
      <c r="D236" s="221"/>
      <c r="E236" s="222"/>
      <c r="F236" s="72"/>
      <c r="G236" s="167"/>
      <c r="H236" s="190"/>
      <c r="I236" s="191"/>
      <c r="J236" s="191"/>
      <c r="K236" s="191"/>
      <c r="L236" s="191"/>
      <c r="M236" s="192"/>
      <c r="N236" s="81"/>
      <c r="O236" s="75"/>
      <c r="P236" s="76"/>
      <c r="Q236" s="77"/>
      <c r="R236" s="77"/>
      <c r="S236" s="77"/>
      <c r="T236" s="76"/>
      <c r="U236" s="78"/>
      <c r="V236" s="78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9"/>
      <c r="AM236" s="58"/>
      <c r="AN236" s="7">
        <f t="shared" ref="AN236" si="194">IF(A236&lt;&gt;"",IF(AND(COUNTIF($A189:$A204,A236)=0,COUNTIF($A225:$A235,A236)=0),1,0),0)</f>
        <v>0</v>
      </c>
      <c r="AO236" s="7">
        <f t="shared" si="184"/>
        <v>0</v>
      </c>
    </row>
    <row r="237" spans="1:41" s="8" customFormat="1" ht="17.100000000000001" customHeight="1" x14ac:dyDescent="0.2">
      <c r="A237" s="79"/>
      <c r="B237" s="76"/>
      <c r="C237" s="186"/>
      <c r="D237" s="221"/>
      <c r="E237" s="222"/>
      <c r="F237" s="72"/>
      <c r="G237" s="167"/>
      <c r="H237" s="190"/>
      <c r="I237" s="191"/>
      <c r="J237" s="191"/>
      <c r="K237" s="191"/>
      <c r="L237" s="191"/>
      <c r="M237" s="192"/>
      <c r="N237" s="81"/>
      <c r="O237" s="76"/>
      <c r="P237" s="76"/>
      <c r="Q237" s="77"/>
      <c r="R237" s="77"/>
      <c r="S237" s="77"/>
      <c r="T237" s="76"/>
      <c r="U237" s="78"/>
      <c r="V237" s="78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9"/>
      <c r="AM237" s="58"/>
      <c r="AN237" s="7">
        <f t="shared" ref="AN237" si="195">IF(A237&lt;&gt;"",IF(AND(COUNTIF($A189:$A204,A237)=0,COUNTIF($A225:$A236,A237)=0),1,0),0)</f>
        <v>0</v>
      </c>
      <c r="AO237" s="7">
        <f t="shared" si="184"/>
        <v>0</v>
      </c>
    </row>
    <row r="238" spans="1:41" s="8" customFormat="1" ht="17.100000000000001" customHeight="1" x14ac:dyDescent="0.2">
      <c r="A238" s="80"/>
      <c r="B238" s="76"/>
      <c r="C238" s="186"/>
      <c r="D238" s="221"/>
      <c r="E238" s="222"/>
      <c r="F238" s="72"/>
      <c r="G238" s="167"/>
      <c r="H238" s="190"/>
      <c r="I238" s="191"/>
      <c r="J238" s="191"/>
      <c r="K238" s="191"/>
      <c r="L238" s="191"/>
      <c r="M238" s="192"/>
      <c r="N238" s="81"/>
      <c r="O238" s="75"/>
      <c r="P238" s="76"/>
      <c r="Q238" s="77"/>
      <c r="R238" s="77"/>
      <c r="S238" s="77"/>
      <c r="T238" s="76"/>
      <c r="U238" s="78"/>
      <c r="V238" s="78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9"/>
      <c r="AM238" s="58"/>
      <c r="AN238" s="7">
        <f t="shared" ref="AN238" si="196">IF(A238&lt;&gt;"",IF(AND(COUNTIF($A189:$A204,A238)=0,COUNTIF($A225:$A237,A238)=0),1,0),0)</f>
        <v>0</v>
      </c>
      <c r="AO238" s="7">
        <f t="shared" si="184"/>
        <v>0</v>
      </c>
    </row>
    <row r="239" spans="1:41" s="8" customFormat="1" ht="17.100000000000001" customHeight="1" x14ac:dyDescent="0.2">
      <c r="A239" s="79"/>
      <c r="B239" s="76"/>
      <c r="C239" s="186"/>
      <c r="D239" s="225"/>
      <c r="E239" s="226"/>
      <c r="F239" s="72"/>
      <c r="G239" s="167"/>
      <c r="H239" s="227"/>
      <c r="I239" s="228"/>
      <c r="J239" s="228"/>
      <c r="K239" s="228"/>
      <c r="L239" s="228"/>
      <c r="M239" s="229"/>
      <c r="N239" s="81"/>
      <c r="O239" s="82"/>
      <c r="P239" s="83"/>
      <c r="Q239" s="84"/>
      <c r="R239" s="84"/>
      <c r="S239" s="84"/>
      <c r="T239" s="83"/>
      <c r="U239" s="85"/>
      <c r="V239" s="85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6"/>
      <c r="AM239" s="58"/>
      <c r="AN239" s="7">
        <f t="shared" ref="AN239" si="197">IF(A239&lt;&gt;"",IF(AND(COUNTIF($A189:$A204,A239)=0,COUNTIF($A225:$A238,A239)=0),1,0),0)</f>
        <v>0</v>
      </c>
      <c r="AO239" s="7">
        <f t="shared" si="184"/>
        <v>0</v>
      </c>
    </row>
    <row r="240" spans="1:41" s="10" customFormat="1" ht="17.100000000000001" customHeight="1" x14ac:dyDescent="0.2">
      <c r="A240" s="114" t="str">
        <f t="shared" ref="A240" si="198">IF(A222="","",COUNT(A223:A239))</f>
        <v/>
      </c>
      <c r="B240" s="115"/>
      <c r="C240" s="187" t="str">
        <f>IF(SUM(C223:C239)=0,"",SUM(C223:C239))</f>
        <v/>
      </c>
      <c r="D240" s="233" t="str">
        <f>IF(COUNT(D223:D239)=0,"",COUNT(D223:D239))</f>
        <v/>
      </c>
      <c r="E240" s="234"/>
      <c r="F240" s="116"/>
      <c r="G240" s="117"/>
      <c r="H240" s="231" t="s">
        <v>77</v>
      </c>
      <c r="I240" s="232"/>
      <c r="J240" s="232"/>
      <c r="K240" s="232"/>
      <c r="L240" s="232"/>
      <c r="M240" s="232"/>
      <c r="N240" s="118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20"/>
      <c r="AM240" s="59"/>
      <c r="AN240" s="9"/>
      <c r="AO240" s="9"/>
    </row>
    <row r="241" spans="1:41" s="12" customFormat="1" ht="17.100000000000001" customHeight="1" x14ac:dyDescent="0.2">
      <c r="A241" s="121" t="str">
        <f t="shared" ref="A241" si="199">IF(A222="","",SUM(A222+A240))</f>
        <v/>
      </c>
      <c r="B241" s="122"/>
      <c r="C241" s="188" t="str">
        <f>IF(C222="","",SUM(C222,C240))</f>
        <v/>
      </c>
      <c r="D241" s="235" t="str">
        <f>IF(D222="","",SUM(D222,D240))</f>
        <v/>
      </c>
      <c r="E241" s="236"/>
      <c r="F241" s="123"/>
      <c r="G241" s="123"/>
      <c r="H241" s="124" t="s">
        <v>29</v>
      </c>
      <c r="I241" s="125"/>
      <c r="J241" s="125"/>
      <c r="K241" s="125"/>
      <c r="L241" s="125"/>
      <c r="M241" s="126"/>
      <c r="N241" s="127" t="s">
        <v>30</v>
      </c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9"/>
      <c r="AM241" s="60"/>
      <c r="AN241" s="11"/>
      <c r="AO241" s="11"/>
    </row>
    <row r="242" spans="1:41" ht="13.5" customHeight="1" x14ac:dyDescent="0.25">
      <c r="A242" s="152" t="s">
        <v>79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54"/>
    </row>
    <row r="243" spans="1:41" ht="12" customHeight="1" x14ac:dyDescent="0.25">
      <c r="A243" s="45" t="s">
        <v>75</v>
      </c>
      <c r="B243" s="24"/>
      <c r="C243" s="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54"/>
    </row>
    <row r="244" spans="1:41" s="13" customFormat="1" ht="19.5" x14ac:dyDescent="0.3">
      <c r="A244" s="17" t="s">
        <v>0</v>
      </c>
      <c r="B244" s="18"/>
      <c r="C244" s="19"/>
      <c r="D244" s="230" t="s">
        <v>5</v>
      </c>
      <c r="E244" s="230"/>
      <c r="F244" s="47">
        <f>F209+1</f>
        <v>8</v>
      </c>
      <c r="G244" s="18"/>
      <c r="H244" s="18"/>
      <c r="I244" s="18"/>
      <c r="J244" s="18"/>
      <c r="K244" s="18"/>
      <c r="L244" s="18"/>
      <c r="M244" s="1"/>
      <c r="N244" s="20"/>
      <c r="O244" s="18"/>
      <c r="P244" s="18"/>
      <c r="Q244" s="18"/>
      <c r="R244" s="202" t="s">
        <v>85</v>
      </c>
      <c r="S244" s="202"/>
      <c r="T244" s="203" t="s">
        <v>86</v>
      </c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3"/>
      <c r="AK244" s="203"/>
      <c r="AL244" s="203"/>
      <c r="AM244" s="61"/>
      <c r="AN244" s="14"/>
      <c r="AO244" s="14"/>
    </row>
    <row r="245" spans="1:41" s="13" customFormat="1" ht="20.25" customHeight="1" x14ac:dyDescent="0.2">
      <c r="A245" s="237" t="s">
        <v>1</v>
      </c>
      <c r="B245" s="237"/>
      <c r="C245" s="237"/>
      <c r="D245" s="21"/>
      <c r="E245" s="21"/>
      <c r="F245" s="21"/>
      <c r="G245" s="21"/>
      <c r="H245" s="18"/>
      <c r="I245" s="18"/>
      <c r="J245" s="18"/>
      <c r="K245" s="18"/>
      <c r="L245" s="18"/>
      <c r="M245" s="22"/>
      <c r="N245" s="63"/>
      <c r="O245" s="63"/>
      <c r="P245" s="63"/>
      <c r="Q245" s="63"/>
      <c r="R245" s="204" t="s">
        <v>87</v>
      </c>
      <c r="S245" s="204"/>
      <c r="T245" s="204" t="s">
        <v>88</v>
      </c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61"/>
      <c r="AN245" s="14"/>
      <c r="AO245" s="14"/>
    </row>
    <row r="246" spans="1:41" s="13" customFormat="1" ht="20.100000000000001" customHeight="1" x14ac:dyDescent="0.25">
      <c r="A246" s="237"/>
      <c r="B246" s="237"/>
      <c r="C246" s="237"/>
      <c r="D246" s="128" t="s">
        <v>51</v>
      </c>
      <c r="E246" s="129" t="str">
        <f t="shared" ref="E246" si="200">IF($E$3="","",$E$3)</f>
        <v/>
      </c>
      <c r="F246" s="130" t="str">
        <f t="shared" ref="F246" si="201">IF($F$3="","",$F$3)</f>
        <v/>
      </c>
      <c r="G246" s="131" t="str">
        <f t="shared" ref="G246" si="202">IF($G$3="","",$G$3)</f>
        <v/>
      </c>
      <c r="H246" s="131" t="str">
        <f t="shared" ref="H246" si="203">IF(H213="","",$H$3)</f>
        <v/>
      </c>
      <c r="I246" s="131" t="str">
        <f t="shared" ref="I246" si="204">IF($I$3="","",$I$3)</f>
        <v/>
      </c>
      <c r="J246" s="131" t="str">
        <f t="shared" ref="J246" si="205">IF($J$3="","",$J$3)</f>
        <v/>
      </c>
      <c r="K246" s="131" t="str">
        <f t="shared" ref="K246" si="206">IF($K$3="","",$K$3)</f>
        <v/>
      </c>
      <c r="L246" s="131" t="str">
        <f t="shared" ref="L246" si="207">IF($L$3="","",$L$3)</f>
        <v/>
      </c>
      <c r="M246" s="150"/>
      <c r="N246" s="238"/>
      <c r="O246" s="238"/>
      <c r="P246" s="23"/>
      <c r="Q246" s="239" t="s">
        <v>40</v>
      </c>
      <c r="R246" s="239"/>
      <c r="S246" s="239"/>
      <c r="T246" s="310" t="str">
        <f>IF($T$3="","",$T$3)</f>
        <v/>
      </c>
      <c r="U246" s="310" t="str">
        <f t="shared" ref="U246:W246" si="208">IF($L$3="","",$L$3)</f>
        <v/>
      </c>
      <c r="V246" s="310" t="str">
        <f t="shared" si="208"/>
        <v/>
      </c>
      <c r="W246" s="311" t="s">
        <v>89</v>
      </c>
      <c r="X246" s="31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310" t="str">
        <f>IF($AL$3="","",$AL$3)</f>
        <v/>
      </c>
      <c r="AM246" s="310" t="str">
        <f t="shared" ref="AM246:AN246" si="209">IF($L$3="","",$L$3)</f>
        <v/>
      </c>
      <c r="AN246" s="310" t="str">
        <f t="shared" si="209"/>
        <v/>
      </c>
      <c r="AO246" s="14"/>
    </row>
    <row r="247" spans="1:41" s="13" customFormat="1" ht="5.0999999999999996" customHeight="1" x14ac:dyDescent="0.2">
      <c r="A247" s="24"/>
      <c r="B247" s="24"/>
      <c r="C247" s="25"/>
      <c r="D247" s="132"/>
      <c r="E247" s="132"/>
      <c r="F247" s="132"/>
      <c r="G247" s="132"/>
      <c r="H247" s="69"/>
      <c r="I247" s="69"/>
      <c r="J247" s="69"/>
      <c r="K247" s="69"/>
      <c r="L247" s="69"/>
      <c r="M247" s="133"/>
      <c r="N247" s="133"/>
      <c r="O247" s="133"/>
      <c r="P247" s="27"/>
      <c r="Q247" s="171"/>
      <c r="R247" s="171"/>
      <c r="S247" s="171"/>
      <c r="T247" s="134"/>
      <c r="U247" s="134"/>
      <c r="V247" s="134"/>
      <c r="W247" s="134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61"/>
      <c r="AN247" s="14"/>
      <c r="AO247" s="14"/>
    </row>
    <row r="248" spans="1:41" s="13" customFormat="1" ht="21.75" customHeight="1" x14ac:dyDescent="0.2">
      <c r="A248" s="29" t="s">
        <v>3</v>
      </c>
      <c r="B248" s="24"/>
      <c r="C248" s="25"/>
      <c r="D248" s="218" t="str">
        <f t="shared" ref="D248" si="210">IF($D$5="","",$D$5)</f>
        <v/>
      </c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30"/>
      <c r="Q248" s="219" t="s">
        <v>2</v>
      </c>
      <c r="R248" s="219"/>
      <c r="S248" s="219"/>
      <c r="T248" s="220" t="str">
        <f t="shared" ref="T248" si="211">IF($T$5="","",$T$5)</f>
        <v/>
      </c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61"/>
      <c r="AN248" s="14"/>
      <c r="AO248" s="14"/>
    </row>
    <row r="249" spans="1:41" s="13" customFormat="1" ht="5.0999999999999996" customHeight="1" x14ac:dyDescent="0.2">
      <c r="A249" s="24"/>
      <c r="B249" s="24"/>
      <c r="C249" s="25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24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1"/>
      <c r="AN249" s="14"/>
      <c r="AO249" s="14"/>
    </row>
    <row r="250" spans="1:41" s="13" customFormat="1" ht="20.100000000000001" customHeight="1" x14ac:dyDescent="0.2">
      <c r="A250" s="24" t="s">
        <v>32</v>
      </c>
      <c r="B250" s="24"/>
      <c r="C250" s="25"/>
      <c r="D250" s="218" t="str">
        <f t="shared" ref="D250" si="212">IF($D$7="","",$D$7)</f>
        <v/>
      </c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30"/>
      <c r="Q250" s="69"/>
      <c r="R250" s="219" t="s">
        <v>4</v>
      </c>
      <c r="S250" s="219"/>
      <c r="T250" s="220" t="str">
        <f t="shared" ref="T250" si="213">IF($T$7="","",$T$7)</f>
        <v/>
      </c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61"/>
      <c r="AN250" s="14"/>
      <c r="AO250" s="14"/>
    </row>
    <row r="251" spans="1:41" s="13" customFormat="1" ht="14.25" customHeight="1" x14ac:dyDescent="0.25">
      <c r="A251" s="31"/>
      <c r="B251" s="32"/>
      <c r="C251" s="33"/>
      <c r="D251" s="18"/>
      <c r="E251" s="18"/>
      <c r="F251" s="18"/>
      <c r="G251" s="18"/>
      <c r="H251" s="18"/>
      <c r="I251" s="18"/>
      <c r="J251" s="18"/>
      <c r="K251" s="18"/>
      <c r="L251" s="18"/>
      <c r="M251" s="32"/>
      <c r="N251" s="32"/>
      <c r="O251" s="32"/>
      <c r="P251" s="32"/>
      <c r="Q251" s="31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61"/>
      <c r="AN251" s="14"/>
      <c r="AO251" s="14"/>
    </row>
    <row r="252" spans="1:41" ht="28.5" customHeight="1" x14ac:dyDescent="0.25">
      <c r="A252" s="205" t="s">
        <v>84</v>
      </c>
      <c r="B252" s="205" t="s">
        <v>7</v>
      </c>
      <c r="C252" s="240" t="s">
        <v>8</v>
      </c>
      <c r="D252" s="243" t="s">
        <v>76</v>
      </c>
      <c r="E252" s="244"/>
      <c r="F252" s="212" t="s">
        <v>9</v>
      </c>
      <c r="G252" s="214"/>
      <c r="H252" s="243" t="s">
        <v>10</v>
      </c>
      <c r="I252" s="247"/>
      <c r="J252" s="247"/>
      <c r="K252" s="247"/>
      <c r="L252" s="247"/>
      <c r="M252" s="244"/>
      <c r="N252" s="93"/>
      <c r="O252" s="210" t="s">
        <v>11</v>
      </c>
      <c r="P252" s="211"/>
      <c r="Q252" s="196" t="s">
        <v>12</v>
      </c>
      <c r="R252" s="197"/>
      <c r="S252" s="197"/>
      <c r="T252" s="212" t="s">
        <v>38</v>
      </c>
      <c r="U252" s="213"/>
      <c r="V252" s="213"/>
      <c r="W252" s="214"/>
      <c r="X252" s="215" t="s">
        <v>13</v>
      </c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205" t="s">
        <v>14</v>
      </c>
      <c r="AM252" s="56"/>
    </row>
    <row r="253" spans="1:41" ht="15" customHeight="1" x14ac:dyDescent="0.25">
      <c r="A253" s="206"/>
      <c r="B253" s="206"/>
      <c r="C253" s="241"/>
      <c r="D253" s="245"/>
      <c r="E253" s="246"/>
      <c r="F253" s="205" t="s">
        <v>39</v>
      </c>
      <c r="G253" s="215" t="s">
        <v>16</v>
      </c>
      <c r="H253" s="245"/>
      <c r="I253" s="248"/>
      <c r="J253" s="248"/>
      <c r="K253" s="248"/>
      <c r="L253" s="248"/>
      <c r="M253" s="246"/>
      <c r="N253" s="94"/>
      <c r="O253" s="252" t="s">
        <v>17</v>
      </c>
      <c r="P253" s="175" t="s">
        <v>18</v>
      </c>
      <c r="Q253" s="254" t="s">
        <v>19</v>
      </c>
      <c r="R253" s="255"/>
      <c r="S253" s="177" t="s">
        <v>81</v>
      </c>
      <c r="T253" s="175" t="s">
        <v>34</v>
      </c>
      <c r="U253" s="175" t="s">
        <v>35</v>
      </c>
      <c r="V253" s="175" t="s">
        <v>80</v>
      </c>
      <c r="W253" s="175" t="s">
        <v>20</v>
      </c>
      <c r="X253" s="216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206"/>
      <c r="AM253" s="56"/>
    </row>
    <row r="254" spans="1:41" ht="12.75" customHeight="1" x14ac:dyDescent="0.25">
      <c r="A254" s="207"/>
      <c r="B254" s="207"/>
      <c r="C254" s="242"/>
      <c r="D254" s="256" t="s">
        <v>33</v>
      </c>
      <c r="E254" s="257"/>
      <c r="F254" s="207"/>
      <c r="G254" s="217"/>
      <c r="H254" s="249"/>
      <c r="I254" s="250"/>
      <c r="J254" s="250"/>
      <c r="K254" s="250"/>
      <c r="L254" s="250"/>
      <c r="M254" s="251"/>
      <c r="N254" s="97"/>
      <c r="O254" s="253"/>
      <c r="P254" s="176"/>
      <c r="Q254" s="99" t="s">
        <v>21</v>
      </c>
      <c r="R254" s="100" t="s">
        <v>22</v>
      </c>
      <c r="S254" s="101" t="s">
        <v>36</v>
      </c>
      <c r="T254" s="176"/>
      <c r="U254" s="176"/>
      <c r="V254" s="176" t="s">
        <v>37</v>
      </c>
      <c r="W254" s="176"/>
      <c r="X254" s="217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207"/>
      <c r="AM254" s="56"/>
    </row>
    <row r="255" spans="1:41" ht="13.5" customHeight="1" x14ac:dyDescent="0.25">
      <c r="A255" s="102" t="s">
        <v>6</v>
      </c>
      <c r="B255" s="102" t="s">
        <v>23</v>
      </c>
      <c r="C255" s="103" t="s">
        <v>24</v>
      </c>
      <c r="D255" s="196" t="s">
        <v>23</v>
      </c>
      <c r="E255" s="198"/>
      <c r="F255" s="169" t="s">
        <v>25</v>
      </c>
      <c r="G255" s="169" t="s">
        <v>82</v>
      </c>
      <c r="H255" s="196" t="s">
        <v>23</v>
      </c>
      <c r="I255" s="197"/>
      <c r="J255" s="197"/>
      <c r="K255" s="197"/>
      <c r="L255" s="197"/>
      <c r="M255" s="198"/>
      <c r="N255" s="105"/>
      <c r="O255" s="102" t="s">
        <v>26</v>
      </c>
      <c r="P255" s="102" t="s">
        <v>26</v>
      </c>
      <c r="Q255" s="196" t="s">
        <v>27</v>
      </c>
      <c r="R255" s="197"/>
      <c r="S255" s="197"/>
      <c r="T255" s="102" t="s">
        <v>23</v>
      </c>
      <c r="U255" s="102" t="s">
        <v>27</v>
      </c>
      <c r="V255" s="102" t="s">
        <v>27</v>
      </c>
      <c r="W255" s="102" t="s">
        <v>28</v>
      </c>
      <c r="X255" s="102" t="s">
        <v>23</v>
      </c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 t="s">
        <v>6</v>
      </c>
      <c r="AM255" s="56"/>
    </row>
    <row r="256" spans="1:41" s="6" customFormat="1" ht="9.9499999999999993" customHeight="1" x14ac:dyDescent="0.2">
      <c r="A256" s="89">
        <v>1</v>
      </c>
      <c r="B256" s="89">
        <v>2</v>
      </c>
      <c r="C256" s="170">
        <v>3</v>
      </c>
      <c r="D256" s="199">
        <v>4</v>
      </c>
      <c r="E256" s="201"/>
      <c r="F256" s="91">
        <v>5</v>
      </c>
      <c r="G256" s="91">
        <v>6</v>
      </c>
      <c r="H256" s="199">
        <v>7</v>
      </c>
      <c r="I256" s="200"/>
      <c r="J256" s="200"/>
      <c r="K256" s="200"/>
      <c r="L256" s="200"/>
      <c r="M256" s="201"/>
      <c r="N256" s="92"/>
      <c r="O256" s="89">
        <v>8</v>
      </c>
      <c r="P256" s="89">
        <v>-8</v>
      </c>
      <c r="Q256" s="89">
        <v>9</v>
      </c>
      <c r="R256" s="89">
        <v>10</v>
      </c>
      <c r="S256" s="89">
        <v>11</v>
      </c>
      <c r="T256" s="89">
        <v>12</v>
      </c>
      <c r="U256" s="89">
        <v>-14</v>
      </c>
      <c r="V256" s="89">
        <v>13</v>
      </c>
      <c r="W256" s="89">
        <v>14</v>
      </c>
      <c r="X256" s="89">
        <v>15</v>
      </c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>
        <v>16</v>
      </c>
      <c r="AM256" s="57"/>
      <c r="AN256" s="15"/>
      <c r="AO256" s="15"/>
    </row>
    <row r="257" spans="1:41" s="8" customFormat="1" ht="17.100000000000001" customHeight="1" x14ac:dyDescent="0.2">
      <c r="A257" s="106" t="str">
        <f t="shared" ref="A257" si="214">IF(A241=0,"",(A241))</f>
        <v/>
      </c>
      <c r="B257" s="107"/>
      <c r="C257" s="185" t="str">
        <f t="shared" ref="C257:D257" si="215">IF(C241=0,"",(C241))</f>
        <v/>
      </c>
      <c r="D257" s="223" t="str">
        <f t="shared" si="215"/>
        <v/>
      </c>
      <c r="E257" s="224"/>
      <c r="F257" s="108"/>
      <c r="G257" s="108"/>
      <c r="H257" s="193" t="s">
        <v>31</v>
      </c>
      <c r="I257" s="194"/>
      <c r="J257" s="194"/>
      <c r="K257" s="194"/>
      <c r="L257" s="194"/>
      <c r="M257" s="195"/>
      <c r="N257" s="109"/>
      <c r="O257" s="110"/>
      <c r="P257" s="107"/>
      <c r="Q257" s="111"/>
      <c r="R257" s="111"/>
      <c r="S257" s="111"/>
      <c r="T257" s="107"/>
      <c r="U257" s="112"/>
      <c r="V257" s="112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13"/>
      <c r="AM257" s="58"/>
      <c r="AN257" s="7"/>
      <c r="AO257" s="16">
        <f t="shared" si="180"/>
        <v>0</v>
      </c>
    </row>
    <row r="258" spans="1:41" s="8" customFormat="1" ht="17.100000000000001" customHeight="1" x14ac:dyDescent="0.2">
      <c r="A258" s="70"/>
      <c r="B258" s="168"/>
      <c r="C258" s="186"/>
      <c r="D258" s="225"/>
      <c r="E258" s="226"/>
      <c r="F258" s="72"/>
      <c r="G258" s="72"/>
      <c r="H258" s="190"/>
      <c r="I258" s="191"/>
      <c r="J258" s="191"/>
      <c r="K258" s="191"/>
      <c r="L258" s="191"/>
      <c r="M258" s="192"/>
      <c r="N258" s="74"/>
      <c r="O258" s="75"/>
      <c r="P258" s="76"/>
      <c r="Q258" s="77"/>
      <c r="R258" s="77"/>
      <c r="S258" s="77"/>
      <c r="T258" s="76"/>
      <c r="U258" s="78"/>
      <c r="V258" s="78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9"/>
      <c r="AM258" s="58"/>
      <c r="AN258" s="7">
        <f t="shared" ref="AN258:AN260" si="216">IF(A258&lt;&gt;"",IF(COUNTIF($A222:$A237,A258)=0,1,0),0)</f>
        <v>0</v>
      </c>
      <c r="AO258" s="7">
        <f t="shared" ref="AO258:AO260" si="217">IF(F258&gt;0,AO255+1,AO255)</f>
        <v>0</v>
      </c>
    </row>
    <row r="259" spans="1:41" s="8" customFormat="1" ht="17.100000000000001" customHeight="1" x14ac:dyDescent="0.2">
      <c r="A259" s="80"/>
      <c r="B259" s="76"/>
      <c r="C259" s="186"/>
      <c r="D259" s="225"/>
      <c r="E259" s="226"/>
      <c r="F259" s="72"/>
      <c r="G259" s="72"/>
      <c r="H259" s="190"/>
      <c r="I259" s="191"/>
      <c r="J259" s="191"/>
      <c r="K259" s="191"/>
      <c r="L259" s="191"/>
      <c r="M259" s="192"/>
      <c r="N259" s="74"/>
      <c r="O259" s="75"/>
      <c r="P259" s="76"/>
      <c r="Q259" s="77"/>
      <c r="R259" s="77"/>
      <c r="S259" s="77"/>
      <c r="T259" s="76"/>
      <c r="U259" s="78"/>
      <c r="V259" s="78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9"/>
      <c r="AM259" s="58"/>
      <c r="AN259" s="7">
        <f t="shared" si="216"/>
        <v>0</v>
      </c>
      <c r="AO259" s="7">
        <f t="shared" si="217"/>
        <v>0</v>
      </c>
    </row>
    <row r="260" spans="1:41" s="8" customFormat="1" ht="17.100000000000001" customHeight="1" x14ac:dyDescent="0.2">
      <c r="A260" s="79"/>
      <c r="B260" s="76"/>
      <c r="C260" s="186"/>
      <c r="D260" s="221"/>
      <c r="E260" s="222"/>
      <c r="F260" s="72"/>
      <c r="G260" s="72"/>
      <c r="H260" s="190"/>
      <c r="I260" s="191"/>
      <c r="J260" s="191"/>
      <c r="K260" s="191"/>
      <c r="L260" s="191"/>
      <c r="M260" s="192"/>
      <c r="N260" s="81"/>
      <c r="O260" s="76"/>
      <c r="P260" s="76"/>
      <c r="Q260" s="77"/>
      <c r="R260" s="77"/>
      <c r="S260" s="77"/>
      <c r="T260" s="76"/>
      <c r="U260" s="78"/>
      <c r="V260" s="78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9"/>
      <c r="AM260" s="58"/>
      <c r="AN260" s="7">
        <f t="shared" si="216"/>
        <v>0</v>
      </c>
      <c r="AO260" s="7">
        <f t="shared" si="217"/>
        <v>0</v>
      </c>
    </row>
    <row r="261" spans="1:41" s="8" customFormat="1" ht="17.100000000000001" customHeight="1" x14ac:dyDescent="0.2">
      <c r="A261" s="80"/>
      <c r="B261" s="76"/>
      <c r="C261" s="186"/>
      <c r="D261" s="221"/>
      <c r="E261" s="222"/>
      <c r="F261" s="72"/>
      <c r="G261" s="167"/>
      <c r="H261" s="190"/>
      <c r="I261" s="191"/>
      <c r="J261" s="191"/>
      <c r="K261" s="191"/>
      <c r="L261" s="191"/>
      <c r="M261" s="192"/>
      <c r="N261" s="81"/>
      <c r="O261" s="75"/>
      <c r="P261" s="76"/>
      <c r="Q261" s="77"/>
      <c r="R261" s="77"/>
      <c r="S261" s="77"/>
      <c r="T261" s="76"/>
      <c r="U261" s="78"/>
      <c r="V261" s="78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9"/>
      <c r="AM261" s="58"/>
      <c r="AN261" s="7">
        <f t="shared" ref="AN261" si="218">IF(A261&lt;&gt;"",IF(AND(COUNTIF($A224:$A239,A261)=0,A261&lt;&gt;A260),1,0),0)</f>
        <v>0</v>
      </c>
      <c r="AO261" s="7">
        <f t="shared" ref="AO261:AO274" si="219">IF(F261&gt;0,AO260+1,AO260)</f>
        <v>0</v>
      </c>
    </row>
    <row r="262" spans="1:41" s="8" customFormat="1" ht="17.100000000000001" customHeight="1" x14ac:dyDescent="0.2">
      <c r="A262" s="79"/>
      <c r="B262" s="76"/>
      <c r="C262" s="186"/>
      <c r="D262" s="221"/>
      <c r="E262" s="222"/>
      <c r="F262" s="72"/>
      <c r="G262" s="167"/>
      <c r="H262" s="190"/>
      <c r="I262" s="191"/>
      <c r="J262" s="191"/>
      <c r="K262" s="191"/>
      <c r="L262" s="191"/>
      <c r="M262" s="192"/>
      <c r="N262" s="81"/>
      <c r="O262" s="76"/>
      <c r="P262" s="76"/>
      <c r="Q262" s="77"/>
      <c r="R262" s="77"/>
      <c r="S262" s="77"/>
      <c r="T262" s="76"/>
      <c r="U262" s="78"/>
      <c r="V262" s="78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9"/>
      <c r="AM262" s="58"/>
      <c r="AN262" s="7">
        <f t="shared" ref="AN262" si="220">IF(A262&lt;&gt;"",IF(AND(COUNTIF($A224:$A239,A262)=0,COUNTIF($A260:$A261,A262)=0),1,0),0)</f>
        <v>0</v>
      </c>
      <c r="AO262" s="7">
        <f t="shared" si="219"/>
        <v>0</v>
      </c>
    </row>
    <row r="263" spans="1:41" s="8" customFormat="1" ht="17.100000000000001" customHeight="1" x14ac:dyDescent="0.2">
      <c r="A263" s="80"/>
      <c r="B263" s="76"/>
      <c r="C263" s="186"/>
      <c r="D263" s="221"/>
      <c r="E263" s="222"/>
      <c r="F263" s="72"/>
      <c r="G263" s="167"/>
      <c r="H263" s="190"/>
      <c r="I263" s="191"/>
      <c r="J263" s="191"/>
      <c r="K263" s="191"/>
      <c r="L263" s="191"/>
      <c r="M263" s="192"/>
      <c r="N263" s="81"/>
      <c r="O263" s="76"/>
      <c r="P263" s="76"/>
      <c r="Q263" s="77"/>
      <c r="R263" s="77"/>
      <c r="S263" s="77"/>
      <c r="T263" s="76"/>
      <c r="U263" s="78"/>
      <c r="V263" s="78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9"/>
      <c r="AM263" s="58"/>
      <c r="AN263" s="7">
        <f t="shared" ref="AN263" si="221">IF(A263&lt;&gt;"",IF(AND(COUNTIF($A224:$A239,A263)=0,COUNTIF($A260:$A262,A263)=0),1,0),0)</f>
        <v>0</v>
      </c>
      <c r="AO263" s="7">
        <f t="shared" si="219"/>
        <v>0</v>
      </c>
    </row>
    <row r="264" spans="1:41" s="8" customFormat="1" ht="17.100000000000001" customHeight="1" x14ac:dyDescent="0.2">
      <c r="A264" s="79"/>
      <c r="B264" s="76"/>
      <c r="C264" s="186"/>
      <c r="D264" s="221"/>
      <c r="E264" s="222"/>
      <c r="F264" s="72"/>
      <c r="G264" s="167"/>
      <c r="H264" s="190"/>
      <c r="I264" s="191"/>
      <c r="J264" s="191"/>
      <c r="K264" s="191"/>
      <c r="L264" s="191"/>
      <c r="M264" s="192"/>
      <c r="N264" s="81"/>
      <c r="O264" s="76"/>
      <c r="P264" s="76"/>
      <c r="Q264" s="77"/>
      <c r="R264" s="77"/>
      <c r="S264" s="77"/>
      <c r="T264" s="76"/>
      <c r="U264" s="78"/>
      <c r="V264" s="78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9"/>
      <c r="AM264" s="58"/>
      <c r="AN264" s="7">
        <f t="shared" ref="AN264" si="222">IF(A264&lt;&gt;"",IF(AND(COUNTIF($A224:$A239,A264)=0,COUNTIF($A260:$A263,A264)=0),1,0),0)</f>
        <v>0</v>
      </c>
      <c r="AO264" s="7">
        <f t="shared" si="219"/>
        <v>0</v>
      </c>
    </row>
    <row r="265" spans="1:41" s="8" customFormat="1" ht="17.100000000000001" customHeight="1" x14ac:dyDescent="0.2">
      <c r="A265" s="80"/>
      <c r="B265" s="76"/>
      <c r="C265" s="186"/>
      <c r="D265" s="221"/>
      <c r="E265" s="222"/>
      <c r="F265" s="72"/>
      <c r="G265" s="167"/>
      <c r="H265" s="190"/>
      <c r="I265" s="191"/>
      <c r="J265" s="191"/>
      <c r="K265" s="191"/>
      <c r="L265" s="191"/>
      <c r="M265" s="192"/>
      <c r="N265" s="81"/>
      <c r="O265" s="76"/>
      <c r="P265" s="76"/>
      <c r="Q265" s="77"/>
      <c r="R265" s="77"/>
      <c r="S265" s="77"/>
      <c r="T265" s="76"/>
      <c r="U265" s="78"/>
      <c r="V265" s="78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9"/>
      <c r="AM265" s="58"/>
      <c r="AN265" s="7">
        <f t="shared" ref="AN265" si="223">IF(A265&lt;&gt;"",IF(AND(COUNTIF($A224:$A239,A265)=0,COUNTIF($A260:$A264,A265)=0),1,0),0)</f>
        <v>0</v>
      </c>
      <c r="AO265" s="7">
        <f t="shared" si="219"/>
        <v>0</v>
      </c>
    </row>
    <row r="266" spans="1:41" s="8" customFormat="1" ht="17.100000000000001" customHeight="1" x14ac:dyDescent="0.2">
      <c r="A266" s="79"/>
      <c r="B266" s="76"/>
      <c r="C266" s="186"/>
      <c r="D266" s="221"/>
      <c r="E266" s="222"/>
      <c r="F266" s="72"/>
      <c r="G266" s="167"/>
      <c r="H266" s="190"/>
      <c r="I266" s="191"/>
      <c r="J266" s="191"/>
      <c r="K266" s="191"/>
      <c r="L266" s="191"/>
      <c r="M266" s="192"/>
      <c r="N266" s="81"/>
      <c r="O266" s="76"/>
      <c r="P266" s="76"/>
      <c r="Q266" s="77"/>
      <c r="R266" s="77"/>
      <c r="S266" s="77"/>
      <c r="T266" s="76"/>
      <c r="U266" s="78"/>
      <c r="V266" s="78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9"/>
      <c r="AM266" s="58"/>
      <c r="AN266" s="7">
        <f t="shared" ref="AN266" si="224">IF(A266&lt;&gt;"",IF(AND(COUNTIF($A224:$A239,A266)=0,COUNTIF($A260:$A265,A266)=0),1,0),0)</f>
        <v>0</v>
      </c>
      <c r="AO266" s="7">
        <f t="shared" si="219"/>
        <v>0</v>
      </c>
    </row>
    <row r="267" spans="1:41" s="8" customFormat="1" ht="17.100000000000001" customHeight="1" x14ac:dyDescent="0.2">
      <c r="A267" s="79"/>
      <c r="B267" s="76"/>
      <c r="C267" s="186"/>
      <c r="D267" s="221"/>
      <c r="E267" s="222"/>
      <c r="F267" s="72"/>
      <c r="G267" s="167"/>
      <c r="H267" s="190"/>
      <c r="I267" s="191"/>
      <c r="J267" s="191"/>
      <c r="K267" s="191"/>
      <c r="L267" s="191"/>
      <c r="M267" s="192"/>
      <c r="N267" s="81"/>
      <c r="O267" s="75"/>
      <c r="P267" s="76"/>
      <c r="Q267" s="77"/>
      <c r="R267" s="77"/>
      <c r="S267" s="77"/>
      <c r="T267" s="76"/>
      <c r="U267" s="78"/>
      <c r="V267" s="78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9"/>
      <c r="AM267" s="58"/>
      <c r="AN267" s="7">
        <f t="shared" ref="AN267" si="225">IF(A267&lt;&gt;"",IF(AND(COUNTIF($A224:$A239,A267)=0,COUNTIF($A260:$A266,A267)=0),1,0),0)</f>
        <v>0</v>
      </c>
      <c r="AO267" s="7">
        <f t="shared" si="219"/>
        <v>0</v>
      </c>
    </row>
    <row r="268" spans="1:41" s="8" customFormat="1" ht="17.100000000000001" customHeight="1" x14ac:dyDescent="0.2">
      <c r="A268" s="79"/>
      <c r="B268" s="76"/>
      <c r="C268" s="186"/>
      <c r="D268" s="221"/>
      <c r="E268" s="222"/>
      <c r="F268" s="72"/>
      <c r="G268" s="167"/>
      <c r="H268" s="190"/>
      <c r="I268" s="191"/>
      <c r="J268" s="191"/>
      <c r="K268" s="191"/>
      <c r="L268" s="191"/>
      <c r="M268" s="192"/>
      <c r="N268" s="81"/>
      <c r="O268" s="76"/>
      <c r="P268" s="76"/>
      <c r="Q268" s="77"/>
      <c r="R268" s="77"/>
      <c r="S268" s="77"/>
      <c r="T268" s="76"/>
      <c r="U268" s="78"/>
      <c r="V268" s="78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9"/>
      <c r="AM268" s="58"/>
      <c r="AN268" s="7">
        <f t="shared" ref="AN268" si="226">IF(A268&lt;&gt;"",IF(AND(COUNTIF($A224:$A239,A268)=0,COUNTIF($A260:$A267,A268)=0),1,0),0)</f>
        <v>0</v>
      </c>
      <c r="AO268" s="7">
        <f t="shared" si="219"/>
        <v>0</v>
      </c>
    </row>
    <row r="269" spans="1:41" s="8" customFormat="1" ht="17.100000000000001" customHeight="1" x14ac:dyDescent="0.2">
      <c r="A269" s="80"/>
      <c r="B269" s="76"/>
      <c r="C269" s="186"/>
      <c r="D269" s="221"/>
      <c r="E269" s="222"/>
      <c r="F269" s="72"/>
      <c r="G269" s="167"/>
      <c r="H269" s="227"/>
      <c r="I269" s="228"/>
      <c r="J269" s="228"/>
      <c r="K269" s="228"/>
      <c r="L269" s="228"/>
      <c r="M269" s="229"/>
      <c r="N269" s="81"/>
      <c r="O269" s="75"/>
      <c r="P269" s="76"/>
      <c r="Q269" s="77"/>
      <c r="R269" s="77"/>
      <c r="S269" s="77"/>
      <c r="T269" s="76"/>
      <c r="U269" s="78"/>
      <c r="V269" s="78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9"/>
      <c r="AM269" s="58"/>
      <c r="AN269" s="7">
        <f t="shared" ref="AN269" si="227">IF(A269&lt;&gt;"",IF(AND(COUNTIF($A224:$A239,A269)=0,COUNTIF($A260:$A268,A269)=0),1,0),0)</f>
        <v>0</v>
      </c>
      <c r="AO269" s="7">
        <f t="shared" si="219"/>
        <v>0</v>
      </c>
    </row>
    <row r="270" spans="1:41" s="8" customFormat="1" ht="17.100000000000001" customHeight="1" x14ac:dyDescent="0.2">
      <c r="A270" s="79"/>
      <c r="B270" s="76"/>
      <c r="C270" s="186"/>
      <c r="D270" s="221"/>
      <c r="E270" s="222"/>
      <c r="F270" s="72"/>
      <c r="G270" s="167"/>
      <c r="H270" s="190"/>
      <c r="I270" s="191"/>
      <c r="J270" s="191"/>
      <c r="K270" s="191"/>
      <c r="L270" s="191"/>
      <c r="M270" s="192"/>
      <c r="N270" s="81"/>
      <c r="O270" s="76"/>
      <c r="P270" s="76"/>
      <c r="Q270" s="77"/>
      <c r="R270" s="77"/>
      <c r="S270" s="77"/>
      <c r="T270" s="76"/>
      <c r="U270" s="78"/>
      <c r="V270" s="78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9"/>
      <c r="AM270" s="58"/>
      <c r="AN270" s="7">
        <f t="shared" ref="AN270" si="228">IF(A270&lt;&gt;"",IF(AND(COUNTIF($A224:$A239,A270)=0,COUNTIF($A260:$A269,A270)=0),1,0),0)</f>
        <v>0</v>
      </c>
      <c r="AO270" s="7">
        <f t="shared" si="219"/>
        <v>0</v>
      </c>
    </row>
    <row r="271" spans="1:41" s="8" customFormat="1" ht="17.100000000000001" customHeight="1" x14ac:dyDescent="0.2">
      <c r="A271" s="80"/>
      <c r="B271" s="76"/>
      <c r="C271" s="186"/>
      <c r="D271" s="221"/>
      <c r="E271" s="222"/>
      <c r="F271" s="72"/>
      <c r="G271" s="167"/>
      <c r="H271" s="190"/>
      <c r="I271" s="191"/>
      <c r="J271" s="191"/>
      <c r="K271" s="191"/>
      <c r="L271" s="191"/>
      <c r="M271" s="192"/>
      <c r="N271" s="81"/>
      <c r="O271" s="75"/>
      <c r="P271" s="76"/>
      <c r="Q271" s="77"/>
      <c r="R271" s="77"/>
      <c r="S271" s="77"/>
      <c r="T271" s="76"/>
      <c r="U271" s="78"/>
      <c r="V271" s="78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9"/>
      <c r="AM271" s="58"/>
      <c r="AN271" s="7">
        <f t="shared" ref="AN271" si="229">IF(A271&lt;&gt;"",IF(AND(COUNTIF($A224:$A239,A271)=0,COUNTIF($A260:$A270,A271)=0),1,0),0)</f>
        <v>0</v>
      </c>
      <c r="AO271" s="7">
        <f t="shared" si="219"/>
        <v>0</v>
      </c>
    </row>
    <row r="272" spans="1:41" s="8" customFormat="1" ht="17.100000000000001" customHeight="1" x14ac:dyDescent="0.2">
      <c r="A272" s="79"/>
      <c r="B272" s="76"/>
      <c r="C272" s="186"/>
      <c r="D272" s="221"/>
      <c r="E272" s="222"/>
      <c r="F272" s="72"/>
      <c r="G272" s="167"/>
      <c r="H272" s="190"/>
      <c r="I272" s="191"/>
      <c r="J272" s="191"/>
      <c r="K272" s="191"/>
      <c r="L272" s="191"/>
      <c r="M272" s="192"/>
      <c r="N272" s="81"/>
      <c r="O272" s="76"/>
      <c r="P272" s="76"/>
      <c r="Q272" s="77"/>
      <c r="R272" s="77"/>
      <c r="S272" s="77"/>
      <c r="T272" s="76"/>
      <c r="U272" s="78"/>
      <c r="V272" s="78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9"/>
      <c r="AM272" s="58"/>
      <c r="AN272" s="7">
        <f t="shared" ref="AN272" si="230">IF(A272&lt;&gt;"",IF(AND(COUNTIF($A224:$A239,A272)=0,COUNTIF($A260:$A271,A272)=0),1,0),0)</f>
        <v>0</v>
      </c>
      <c r="AO272" s="7">
        <f t="shared" si="219"/>
        <v>0</v>
      </c>
    </row>
    <row r="273" spans="1:41" s="8" customFormat="1" ht="17.100000000000001" customHeight="1" x14ac:dyDescent="0.2">
      <c r="A273" s="80"/>
      <c r="B273" s="76"/>
      <c r="C273" s="186"/>
      <c r="D273" s="221"/>
      <c r="E273" s="222"/>
      <c r="F273" s="72"/>
      <c r="G273" s="167"/>
      <c r="H273" s="190"/>
      <c r="I273" s="191"/>
      <c r="J273" s="191"/>
      <c r="K273" s="191"/>
      <c r="L273" s="191"/>
      <c r="M273" s="192"/>
      <c r="N273" s="81"/>
      <c r="O273" s="75"/>
      <c r="P273" s="76"/>
      <c r="Q273" s="77"/>
      <c r="R273" s="77"/>
      <c r="S273" s="77"/>
      <c r="T273" s="76"/>
      <c r="U273" s="78"/>
      <c r="V273" s="78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9"/>
      <c r="AM273" s="58"/>
      <c r="AN273" s="7">
        <f t="shared" ref="AN273" si="231">IF(A273&lt;&gt;"",IF(AND(COUNTIF($A224:$A239,A273)=0,COUNTIF($A260:$A272,A273)=0),1,0),0)</f>
        <v>0</v>
      </c>
      <c r="AO273" s="7">
        <f t="shared" si="219"/>
        <v>0</v>
      </c>
    </row>
    <row r="274" spans="1:41" s="8" customFormat="1" ht="17.100000000000001" customHeight="1" x14ac:dyDescent="0.2">
      <c r="A274" s="79"/>
      <c r="B274" s="76"/>
      <c r="C274" s="186"/>
      <c r="D274" s="225"/>
      <c r="E274" s="226"/>
      <c r="F274" s="72"/>
      <c r="G274" s="167"/>
      <c r="H274" s="227"/>
      <c r="I274" s="228"/>
      <c r="J274" s="228"/>
      <c r="K274" s="228"/>
      <c r="L274" s="228"/>
      <c r="M274" s="229"/>
      <c r="N274" s="81"/>
      <c r="O274" s="82"/>
      <c r="P274" s="83"/>
      <c r="Q274" s="84"/>
      <c r="R274" s="84"/>
      <c r="S274" s="84"/>
      <c r="T274" s="83"/>
      <c r="U274" s="85"/>
      <c r="V274" s="85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6"/>
      <c r="AM274" s="58"/>
      <c r="AN274" s="7">
        <f t="shared" ref="AN274" si="232">IF(A274&lt;&gt;"",IF(AND(COUNTIF($A224:$A239,A274)=0,COUNTIF($A260:$A273,A274)=0),1,0),0)</f>
        <v>0</v>
      </c>
      <c r="AO274" s="7">
        <f t="shared" si="219"/>
        <v>0</v>
      </c>
    </row>
    <row r="275" spans="1:41" s="10" customFormat="1" ht="17.100000000000001" customHeight="1" x14ac:dyDescent="0.2">
      <c r="A275" s="114" t="str">
        <f t="shared" ref="A275" si="233">IF(A257="","",COUNT(A258:A274))</f>
        <v/>
      </c>
      <c r="B275" s="115"/>
      <c r="C275" s="187" t="str">
        <f>IF(SUM(C258:C274)=0,"",SUM(C258:C274))</f>
        <v/>
      </c>
      <c r="D275" s="233" t="str">
        <f>IF(COUNT(D258:D274)=0,"",COUNT(D258:D274))</f>
        <v/>
      </c>
      <c r="E275" s="234"/>
      <c r="F275" s="116"/>
      <c r="G275" s="117"/>
      <c r="H275" s="231" t="s">
        <v>77</v>
      </c>
      <c r="I275" s="232"/>
      <c r="J275" s="232"/>
      <c r="K275" s="232"/>
      <c r="L275" s="232"/>
      <c r="M275" s="232"/>
      <c r="N275" s="118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20"/>
      <c r="AM275" s="59"/>
      <c r="AN275" s="9"/>
      <c r="AO275" s="9"/>
    </row>
    <row r="276" spans="1:41" s="12" customFormat="1" ht="17.100000000000001" customHeight="1" x14ac:dyDescent="0.2">
      <c r="A276" s="121" t="str">
        <f t="shared" ref="A276" si="234">IF(A257="","",SUM(A257+A275))</f>
        <v/>
      </c>
      <c r="B276" s="122"/>
      <c r="C276" s="188" t="str">
        <f>IF(C257="","",SUM(C257,C275))</f>
        <v/>
      </c>
      <c r="D276" s="235" t="str">
        <f>IF(D257="","",SUM(D257,D275))</f>
        <v/>
      </c>
      <c r="E276" s="236"/>
      <c r="F276" s="123"/>
      <c r="G276" s="123"/>
      <c r="H276" s="124" t="s">
        <v>29</v>
      </c>
      <c r="I276" s="125"/>
      <c r="J276" s="125"/>
      <c r="K276" s="125"/>
      <c r="L276" s="125"/>
      <c r="M276" s="126"/>
      <c r="N276" s="127" t="s">
        <v>30</v>
      </c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9"/>
      <c r="AM276" s="60"/>
      <c r="AN276" s="11"/>
      <c r="AO276" s="11"/>
    </row>
    <row r="277" spans="1:41" ht="13.5" customHeight="1" x14ac:dyDescent="0.25">
      <c r="A277" s="152" t="s">
        <v>79</v>
      </c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54"/>
    </row>
    <row r="278" spans="1:41" ht="12" customHeight="1" x14ac:dyDescent="0.25">
      <c r="A278" s="45" t="s">
        <v>75</v>
      </c>
      <c r="B278" s="24"/>
      <c r="C278" s="25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54"/>
    </row>
    <row r="279" spans="1:41" s="13" customFormat="1" ht="19.5" x14ac:dyDescent="0.3">
      <c r="A279" s="17" t="s">
        <v>0</v>
      </c>
      <c r="B279" s="18"/>
      <c r="C279" s="19"/>
      <c r="D279" s="230" t="s">
        <v>5</v>
      </c>
      <c r="E279" s="230"/>
      <c r="F279" s="47">
        <f>F244+1</f>
        <v>9</v>
      </c>
      <c r="G279" s="18"/>
      <c r="H279" s="18"/>
      <c r="I279" s="18"/>
      <c r="J279" s="18"/>
      <c r="K279" s="18"/>
      <c r="L279" s="18"/>
      <c r="M279" s="1"/>
      <c r="N279" s="20"/>
      <c r="O279" s="18"/>
      <c r="P279" s="18"/>
      <c r="Q279" s="18"/>
      <c r="R279" s="202" t="s">
        <v>85</v>
      </c>
      <c r="S279" s="202"/>
      <c r="T279" s="203" t="s">
        <v>86</v>
      </c>
      <c r="U279" s="203"/>
      <c r="V279" s="203"/>
      <c r="W279" s="203"/>
      <c r="X279" s="203"/>
      <c r="Y279" s="203"/>
      <c r="Z279" s="203"/>
      <c r="AA279" s="203"/>
      <c r="AB279" s="203"/>
      <c r="AC279" s="203"/>
      <c r="AD279" s="203"/>
      <c r="AE279" s="203"/>
      <c r="AF279" s="203"/>
      <c r="AG279" s="203"/>
      <c r="AH279" s="203"/>
      <c r="AI279" s="203"/>
      <c r="AJ279" s="203"/>
      <c r="AK279" s="203"/>
      <c r="AL279" s="203"/>
      <c r="AM279" s="61"/>
      <c r="AN279" s="14"/>
      <c r="AO279" s="14"/>
    </row>
    <row r="280" spans="1:41" s="13" customFormat="1" ht="20.25" customHeight="1" x14ac:dyDescent="0.2">
      <c r="A280" s="237" t="s">
        <v>1</v>
      </c>
      <c r="B280" s="237"/>
      <c r="C280" s="237"/>
      <c r="D280" s="21"/>
      <c r="E280" s="21"/>
      <c r="F280" s="21"/>
      <c r="G280" s="21"/>
      <c r="H280" s="18"/>
      <c r="I280" s="18"/>
      <c r="J280" s="18"/>
      <c r="K280" s="18"/>
      <c r="L280" s="18"/>
      <c r="M280" s="22"/>
      <c r="N280" s="63"/>
      <c r="O280" s="63"/>
      <c r="P280" s="63"/>
      <c r="Q280" s="63"/>
      <c r="R280" s="204" t="s">
        <v>87</v>
      </c>
      <c r="S280" s="204"/>
      <c r="T280" s="204" t="s">
        <v>88</v>
      </c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  <c r="AF280" s="204"/>
      <c r="AG280" s="204"/>
      <c r="AH280" s="204"/>
      <c r="AI280" s="204"/>
      <c r="AJ280" s="204"/>
      <c r="AK280" s="204"/>
      <c r="AL280" s="204"/>
      <c r="AM280" s="61"/>
      <c r="AN280" s="14"/>
      <c r="AO280" s="14"/>
    </row>
    <row r="281" spans="1:41" s="13" customFormat="1" ht="20.100000000000001" customHeight="1" x14ac:dyDescent="0.25">
      <c r="A281" s="237"/>
      <c r="B281" s="237"/>
      <c r="C281" s="237"/>
      <c r="D281" s="128" t="s">
        <v>51</v>
      </c>
      <c r="E281" s="129" t="str">
        <f t="shared" ref="E281" si="235">IF($E$3="","",$E$3)</f>
        <v/>
      </c>
      <c r="F281" s="130" t="str">
        <f t="shared" ref="F281" si="236">IF($F$3="","",$F$3)</f>
        <v/>
      </c>
      <c r="G281" s="131" t="str">
        <f t="shared" ref="G281" si="237">IF($G$3="","",$G$3)</f>
        <v/>
      </c>
      <c r="H281" s="131" t="str">
        <f t="shared" ref="H281" si="238">IF(H248="","",$H$3)</f>
        <v/>
      </c>
      <c r="I281" s="131" t="str">
        <f t="shared" ref="I281" si="239">IF($I$3="","",$I$3)</f>
        <v/>
      </c>
      <c r="J281" s="131" t="str">
        <f t="shared" ref="J281" si="240">IF($J$3="","",$J$3)</f>
        <v/>
      </c>
      <c r="K281" s="131" t="str">
        <f t="shared" ref="K281" si="241">IF($K$3="","",$K$3)</f>
        <v/>
      </c>
      <c r="L281" s="131" t="str">
        <f t="shared" ref="L281" si="242">IF($L$3="","",$L$3)</f>
        <v/>
      </c>
      <c r="M281" s="150"/>
      <c r="N281" s="238"/>
      <c r="O281" s="238"/>
      <c r="P281" s="23"/>
      <c r="Q281" s="239" t="s">
        <v>40</v>
      </c>
      <c r="R281" s="239"/>
      <c r="S281" s="239"/>
      <c r="T281" s="310" t="str">
        <f>IF($T$3="","",$T$3)</f>
        <v/>
      </c>
      <c r="U281" s="310" t="str">
        <f t="shared" ref="U281:W281" si="243">IF($L$3="","",$L$3)</f>
        <v/>
      </c>
      <c r="V281" s="310" t="str">
        <f t="shared" si="243"/>
        <v/>
      </c>
      <c r="W281" s="311" t="s">
        <v>89</v>
      </c>
      <c r="X281" s="311"/>
      <c r="Y281" s="181"/>
      <c r="Z281" s="181"/>
      <c r="AA281" s="181"/>
      <c r="AB281" s="181"/>
      <c r="AC281" s="181"/>
      <c r="AD281" s="181"/>
      <c r="AE281" s="181"/>
      <c r="AF281" s="181"/>
      <c r="AG281" s="181"/>
      <c r="AH281" s="181"/>
      <c r="AI281" s="181"/>
      <c r="AJ281" s="181"/>
      <c r="AK281" s="181"/>
      <c r="AL281" s="310" t="str">
        <f>IF($AL$3="","",$AL$3)</f>
        <v/>
      </c>
      <c r="AM281" s="310" t="str">
        <f t="shared" ref="AM281:AN281" si="244">IF($L$3="","",$L$3)</f>
        <v/>
      </c>
      <c r="AN281" s="310" t="str">
        <f t="shared" si="244"/>
        <v/>
      </c>
      <c r="AO281" s="14"/>
    </row>
    <row r="282" spans="1:41" s="13" customFormat="1" ht="5.0999999999999996" customHeight="1" x14ac:dyDescent="0.2">
      <c r="A282" s="24"/>
      <c r="B282" s="24"/>
      <c r="C282" s="25"/>
      <c r="D282" s="132"/>
      <c r="E282" s="132"/>
      <c r="F282" s="132"/>
      <c r="G282" s="132"/>
      <c r="H282" s="69"/>
      <c r="I282" s="69"/>
      <c r="J282" s="69"/>
      <c r="K282" s="69"/>
      <c r="L282" s="69"/>
      <c r="M282" s="133"/>
      <c r="N282" s="133"/>
      <c r="O282" s="133"/>
      <c r="P282" s="27"/>
      <c r="Q282" s="171"/>
      <c r="R282" s="171"/>
      <c r="S282" s="171"/>
      <c r="T282" s="134"/>
      <c r="U282" s="134"/>
      <c r="V282" s="134"/>
      <c r="W282" s="134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61"/>
      <c r="AN282" s="14"/>
      <c r="AO282" s="14"/>
    </row>
    <row r="283" spans="1:41" s="13" customFormat="1" ht="21.75" customHeight="1" x14ac:dyDescent="0.2">
      <c r="A283" s="29" t="s">
        <v>3</v>
      </c>
      <c r="B283" s="24"/>
      <c r="C283" s="25"/>
      <c r="D283" s="218" t="str">
        <f t="shared" ref="D283" si="245">IF($D$5="","",$D$5)</f>
        <v/>
      </c>
      <c r="E283" s="218"/>
      <c r="F283" s="218"/>
      <c r="G283" s="218"/>
      <c r="H283" s="218"/>
      <c r="I283" s="218"/>
      <c r="J283" s="218"/>
      <c r="K283" s="218"/>
      <c r="L283" s="218"/>
      <c r="M283" s="218"/>
      <c r="N283" s="218"/>
      <c r="O283" s="218"/>
      <c r="P283" s="30"/>
      <c r="Q283" s="219" t="s">
        <v>2</v>
      </c>
      <c r="R283" s="219"/>
      <c r="S283" s="219"/>
      <c r="T283" s="220" t="str">
        <f t="shared" ref="T283" si="246">IF($T$5="","",$T$5)</f>
        <v/>
      </c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220"/>
      <c r="AL283" s="220"/>
      <c r="AM283" s="61"/>
      <c r="AN283" s="14"/>
      <c r="AO283" s="14"/>
    </row>
    <row r="284" spans="1:41" s="13" customFormat="1" ht="5.0999999999999996" customHeight="1" x14ac:dyDescent="0.2">
      <c r="A284" s="24"/>
      <c r="B284" s="24"/>
      <c r="C284" s="25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24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1"/>
      <c r="AN284" s="14"/>
      <c r="AO284" s="14"/>
    </row>
    <row r="285" spans="1:41" s="13" customFormat="1" ht="20.100000000000001" customHeight="1" x14ac:dyDescent="0.2">
      <c r="A285" s="24" t="s">
        <v>32</v>
      </c>
      <c r="B285" s="24"/>
      <c r="C285" s="25"/>
      <c r="D285" s="218" t="str">
        <f t="shared" ref="D285" si="247">IF($D$7="","",$D$7)</f>
        <v/>
      </c>
      <c r="E285" s="218"/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  <c r="P285" s="30"/>
      <c r="Q285" s="69"/>
      <c r="R285" s="219" t="s">
        <v>4</v>
      </c>
      <c r="S285" s="219"/>
      <c r="T285" s="220" t="str">
        <f t="shared" ref="T285" si="248">IF($T$7="","",$T$7)</f>
        <v/>
      </c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  <c r="AJ285" s="220"/>
      <c r="AK285" s="220"/>
      <c r="AL285" s="220"/>
      <c r="AM285" s="61"/>
      <c r="AN285" s="14"/>
      <c r="AO285" s="14"/>
    </row>
    <row r="286" spans="1:41" s="13" customFormat="1" ht="14.25" customHeight="1" x14ac:dyDescent="0.25">
      <c r="A286" s="31"/>
      <c r="B286" s="32"/>
      <c r="C286" s="33"/>
      <c r="D286" s="18"/>
      <c r="E286" s="18"/>
      <c r="F286" s="18"/>
      <c r="G286" s="18"/>
      <c r="H286" s="18"/>
      <c r="I286" s="18"/>
      <c r="J286" s="18"/>
      <c r="K286" s="18"/>
      <c r="L286" s="18"/>
      <c r="M286" s="32"/>
      <c r="N286" s="32"/>
      <c r="O286" s="32"/>
      <c r="P286" s="32"/>
      <c r="Q286" s="31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61"/>
      <c r="AN286" s="14"/>
      <c r="AO286" s="14"/>
    </row>
    <row r="287" spans="1:41" ht="28.5" customHeight="1" x14ac:dyDescent="0.25">
      <c r="A287" s="205" t="s">
        <v>84</v>
      </c>
      <c r="B287" s="205" t="s">
        <v>7</v>
      </c>
      <c r="C287" s="240" t="s">
        <v>8</v>
      </c>
      <c r="D287" s="243" t="s">
        <v>76</v>
      </c>
      <c r="E287" s="244"/>
      <c r="F287" s="212" t="s">
        <v>9</v>
      </c>
      <c r="G287" s="214"/>
      <c r="H287" s="243" t="s">
        <v>10</v>
      </c>
      <c r="I287" s="247"/>
      <c r="J287" s="247"/>
      <c r="K287" s="247"/>
      <c r="L287" s="247"/>
      <c r="M287" s="244"/>
      <c r="N287" s="93"/>
      <c r="O287" s="210" t="s">
        <v>11</v>
      </c>
      <c r="P287" s="211"/>
      <c r="Q287" s="196" t="s">
        <v>12</v>
      </c>
      <c r="R287" s="197"/>
      <c r="S287" s="197"/>
      <c r="T287" s="212" t="s">
        <v>38</v>
      </c>
      <c r="U287" s="213"/>
      <c r="V287" s="213"/>
      <c r="W287" s="214"/>
      <c r="X287" s="215" t="s">
        <v>13</v>
      </c>
      <c r="Y287" s="172"/>
      <c r="Z287" s="172"/>
      <c r="AA287" s="172"/>
      <c r="AB287" s="172"/>
      <c r="AC287" s="172"/>
      <c r="AD287" s="172"/>
      <c r="AE287" s="172"/>
      <c r="AF287" s="172"/>
      <c r="AG287" s="172"/>
      <c r="AH287" s="172"/>
      <c r="AI287" s="172"/>
      <c r="AJ287" s="172"/>
      <c r="AK287" s="172"/>
      <c r="AL287" s="205" t="s">
        <v>14</v>
      </c>
      <c r="AM287" s="56"/>
    </row>
    <row r="288" spans="1:41" ht="15" customHeight="1" x14ac:dyDescent="0.25">
      <c r="A288" s="206"/>
      <c r="B288" s="206"/>
      <c r="C288" s="241"/>
      <c r="D288" s="245"/>
      <c r="E288" s="246"/>
      <c r="F288" s="205" t="s">
        <v>39</v>
      </c>
      <c r="G288" s="215" t="s">
        <v>16</v>
      </c>
      <c r="H288" s="245"/>
      <c r="I288" s="248"/>
      <c r="J288" s="248"/>
      <c r="K288" s="248"/>
      <c r="L288" s="248"/>
      <c r="M288" s="246"/>
      <c r="N288" s="94"/>
      <c r="O288" s="252" t="s">
        <v>17</v>
      </c>
      <c r="P288" s="175" t="s">
        <v>18</v>
      </c>
      <c r="Q288" s="254" t="s">
        <v>19</v>
      </c>
      <c r="R288" s="255"/>
      <c r="S288" s="177" t="s">
        <v>81</v>
      </c>
      <c r="T288" s="175" t="s">
        <v>34</v>
      </c>
      <c r="U288" s="175" t="s">
        <v>35</v>
      </c>
      <c r="V288" s="175" t="s">
        <v>80</v>
      </c>
      <c r="W288" s="175" t="s">
        <v>20</v>
      </c>
      <c r="X288" s="216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206"/>
      <c r="AM288" s="56"/>
    </row>
    <row r="289" spans="1:41" ht="12.75" customHeight="1" x14ac:dyDescent="0.25">
      <c r="A289" s="207"/>
      <c r="B289" s="207"/>
      <c r="C289" s="242"/>
      <c r="D289" s="256" t="s">
        <v>33</v>
      </c>
      <c r="E289" s="257"/>
      <c r="F289" s="207"/>
      <c r="G289" s="217"/>
      <c r="H289" s="249"/>
      <c r="I289" s="250"/>
      <c r="J289" s="250"/>
      <c r="K289" s="250"/>
      <c r="L289" s="250"/>
      <c r="M289" s="251"/>
      <c r="N289" s="97"/>
      <c r="O289" s="253"/>
      <c r="P289" s="176"/>
      <c r="Q289" s="99" t="s">
        <v>21</v>
      </c>
      <c r="R289" s="100" t="s">
        <v>22</v>
      </c>
      <c r="S289" s="101" t="s">
        <v>36</v>
      </c>
      <c r="T289" s="176"/>
      <c r="U289" s="176"/>
      <c r="V289" s="176" t="s">
        <v>37</v>
      </c>
      <c r="W289" s="176"/>
      <c r="X289" s="217"/>
      <c r="Y289" s="174"/>
      <c r="Z289" s="174"/>
      <c r="AA289" s="174"/>
      <c r="AB289" s="174"/>
      <c r="AC289" s="174"/>
      <c r="AD289" s="174"/>
      <c r="AE289" s="174"/>
      <c r="AF289" s="174"/>
      <c r="AG289" s="174"/>
      <c r="AH289" s="174"/>
      <c r="AI289" s="174"/>
      <c r="AJ289" s="174"/>
      <c r="AK289" s="174"/>
      <c r="AL289" s="207"/>
      <c r="AM289" s="56"/>
    </row>
    <row r="290" spans="1:41" ht="13.5" customHeight="1" x14ac:dyDescent="0.25">
      <c r="A290" s="102" t="s">
        <v>6</v>
      </c>
      <c r="B290" s="102" t="s">
        <v>23</v>
      </c>
      <c r="C290" s="103" t="s">
        <v>24</v>
      </c>
      <c r="D290" s="196" t="s">
        <v>23</v>
      </c>
      <c r="E290" s="198"/>
      <c r="F290" s="169" t="s">
        <v>25</v>
      </c>
      <c r="G290" s="169" t="s">
        <v>82</v>
      </c>
      <c r="H290" s="196" t="s">
        <v>23</v>
      </c>
      <c r="I290" s="197"/>
      <c r="J290" s="197"/>
      <c r="K290" s="197"/>
      <c r="L290" s="197"/>
      <c r="M290" s="198"/>
      <c r="N290" s="105"/>
      <c r="O290" s="102" t="s">
        <v>26</v>
      </c>
      <c r="P290" s="102" t="s">
        <v>26</v>
      </c>
      <c r="Q290" s="196" t="s">
        <v>27</v>
      </c>
      <c r="R290" s="197"/>
      <c r="S290" s="197"/>
      <c r="T290" s="102" t="s">
        <v>23</v>
      </c>
      <c r="U290" s="102" t="s">
        <v>27</v>
      </c>
      <c r="V290" s="102" t="s">
        <v>27</v>
      </c>
      <c r="W290" s="102" t="s">
        <v>28</v>
      </c>
      <c r="X290" s="102" t="s">
        <v>23</v>
      </c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 t="s">
        <v>6</v>
      </c>
      <c r="AM290" s="56"/>
    </row>
    <row r="291" spans="1:41" s="6" customFormat="1" ht="9.9499999999999993" customHeight="1" x14ac:dyDescent="0.2">
      <c r="A291" s="89">
        <v>1</v>
      </c>
      <c r="B291" s="89">
        <v>2</v>
      </c>
      <c r="C291" s="170">
        <v>3</v>
      </c>
      <c r="D291" s="199">
        <v>4</v>
      </c>
      <c r="E291" s="201"/>
      <c r="F291" s="91">
        <v>5</v>
      </c>
      <c r="G291" s="91">
        <v>6</v>
      </c>
      <c r="H291" s="199">
        <v>7</v>
      </c>
      <c r="I291" s="200"/>
      <c r="J291" s="200"/>
      <c r="K291" s="200"/>
      <c r="L291" s="200"/>
      <c r="M291" s="201"/>
      <c r="N291" s="92"/>
      <c r="O291" s="89">
        <v>8</v>
      </c>
      <c r="P291" s="89">
        <v>-8</v>
      </c>
      <c r="Q291" s="89">
        <v>9</v>
      </c>
      <c r="R291" s="89">
        <v>10</v>
      </c>
      <c r="S291" s="89">
        <v>11</v>
      </c>
      <c r="T291" s="89">
        <v>12</v>
      </c>
      <c r="U291" s="89">
        <v>-14</v>
      </c>
      <c r="V291" s="89">
        <v>13</v>
      </c>
      <c r="W291" s="89">
        <v>14</v>
      </c>
      <c r="X291" s="89">
        <v>15</v>
      </c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>
        <v>16</v>
      </c>
      <c r="AM291" s="57"/>
      <c r="AN291" s="15"/>
      <c r="AO291" s="15"/>
    </row>
    <row r="292" spans="1:41" s="8" customFormat="1" ht="17.100000000000001" customHeight="1" x14ac:dyDescent="0.2">
      <c r="A292" s="106" t="str">
        <f t="shared" ref="A292" si="249">IF(A276=0,"",(A276))</f>
        <v/>
      </c>
      <c r="B292" s="107"/>
      <c r="C292" s="185" t="str">
        <f t="shared" ref="C292:D292" si="250">IF(C276=0,"",(C276))</f>
        <v/>
      </c>
      <c r="D292" s="223" t="str">
        <f t="shared" si="250"/>
        <v/>
      </c>
      <c r="E292" s="224"/>
      <c r="F292" s="108"/>
      <c r="G292" s="108"/>
      <c r="H292" s="193" t="s">
        <v>31</v>
      </c>
      <c r="I292" s="194"/>
      <c r="J292" s="194"/>
      <c r="K292" s="194"/>
      <c r="L292" s="194"/>
      <c r="M292" s="195"/>
      <c r="N292" s="109"/>
      <c r="O292" s="110"/>
      <c r="P292" s="107"/>
      <c r="Q292" s="111"/>
      <c r="R292" s="111"/>
      <c r="S292" s="111"/>
      <c r="T292" s="107"/>
      <c r="U292" s="112"/>
      <c r="V292" s="112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13"/>
      <c r="AM292" s="58"/>
      <c r="AN292" s="7"/>
      <c r="AO292" s="16">
        <f t="shared" ref="AO292:AO327" si="251">AO274</f>
        <v>0</v>
      </c>
    </row>
    <row r="293" spans="1:41" s="8" customFormat="1" ht="17.100000000000001" customHeight="1" x14ac:dyDescent="0.2">
      <c r="A293" s="70"/>
      <c r="B293" s="168"/>
      <c r="C293" s="186"/>
      <c r="D293" s="225"/>
      <c r="E293" s="226"/>
      <c r="F293" s="72"/>
      <c r="G293" s="72"/>
      <c r="H293" s="190"/>
      <c r="I293" s="191"/>
      <c r="J293" s="191"/>
      <c r="K293" s="191"/>
      <c r="L293" s="191"/>
      <c r="M293" s="192"/>
      <c r="N293" s="74"/>
      <c r="O293" s="75"/>
      <c r="P293" s="76"/>
      <c r="Q293" s="77"/>
      <c r="R293" s="77"/>
      <c r="S293" s="77"/>
      <c r="T293" s="76"/>
      <c r="U293" s="78"/>
      <c r="V293" s="78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9"/>
      <c r="AM293" s="58"/>
      <c r="AN293" s="7">
        <f t="shared" ref="AN293:AN295" si="252">IF(A293&lt;&gt;"",IF(COUNTIF($A257:$A272,A293)=0,1,0),0)</f>
        <v>0</v>
      </c>
      <c r="AO293" s="7">
        <f t="shared" ref="AO293:AO295" si="253">IF(F293&gt;0,AO290+1,AO290)</f>
        <v>0</v>
      </c>
    </row>
    <row r="294" spans="1:41" s="8" customFormat="1" ht="17.100000000000001" customHeight="1" x14ac:dyDescent="0.2">
      <c r="A294" s="80"/>
      <c r="B294" s="76"/>
      <c r="C294" s="186"/>
      <c r="D294" s="225"/>
      <c r="E294" s="226"/>
      <c r="F294" s="72"/>
      <c r="G294" s="72"/>
      <c r="H294" s="190"/>
      <c r="I294" s="191"/>
      <c r="J294" s="191"/>
      <c r="K294" s="191"/>
      <c r="L294" s="191"/>
      <c r="M294" s="192"/>
      <c r="N294" s="74"/>
      <c r="O294" s="75"/>
      <c r="P294" s="76"/>
      <c r="Q294" s="77"/>
      <c r="R294" s="77"/>
      <c r="S294" s="77"/>
      <c r="T294" s="76"/>
      <c r="U294" s="78"/>
      <c r="V294" s="78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9"/>
      <c r="AM294" s="58"/>
      <c r="AN294" s="7">
        <f t="shared" si="252"/>
        <v>0</v>
      </c>
      <c r="AO294" s="7">
        <f t="shared" si="253"/>
        <v>0</v>
      </c>
    </row>
    <row r="295" spans="1:41" s="8" customFormat="1" ht="17.100000000000001" customHeight="1" x14ac:dyDescent="0.2">
      <c r="A295" s="79"/>
      <c r="B295" s="76"/>
      <c r="C295" s="186"/>
      <c r="D295" s="221"/>
      <c r="E295" s="222"/>
      <c r="F295" s="72"/>
      <c r="G295" s="72"/>
      <c r="H295" s="190"/>
      <c r="I295" s="191"/>
      <c r="J295" s="191"/>
      <c r="K295" s="191"/>
      <c r="L295" s="191"/>
      <c r="M295" s="192"/>
      <c r="N295" s="81"/>
      <c r="O295" s="76"/>
      <c r="P295" s="76"/>
      <c r="Q295" s="77"/>
      <c r="R295" s="77"/>
      <c r="S295" s="77"/>
      <c r="T295" s="76"/>
      <c r="U295" s="78"/>
      <c r="V295" s="78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9"/>
      <c r="AM295" s="58"/>
      <c r="AN295" s="7">
        <f t="shared" si="252"/>
        <v>0</v>
      </c>
      <c r="AO295" s="7">
        <f t="shared" si="253"/>
        <v>0</v>
      </c>
    </row>
    <row r="296" spans="1:41" s="8" customFormat="1" ht="17.100000000000001" customHeight="1" x14ac:dyDescent="0.2">
      <c r="A296" s="80"/>
      <c r="B296" s="76"/>
      <c r="C296" s="186"/>
      <c r="D296" s="221"/>
      <c r="E296" s="222"/>
      <c r="F296" s="72"/>
      <c r="G296" s="167"/>
      <c r="H296" s="190"/>
      <c r="I296" s="191"/>
      <c r="J296" s="191"/>
      <c r="K296" s="191"/>
      <c r="L296" s="191"/>
      <c r="M296" s="192"/>
      <c r="N296" s="81"/>
      <c r="O296" s="75"/>
      <c r="P296" s="76"/>
      <c r="Q296" s="77"/>
      <c r="R296" s="77"/>
      <c r="S296" s="77"/>
      <c r="T296" s="76"/>
      <c r="U296" s="78"/>
      <c r="V296" s="78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9"/>
      <c r="AM296" s="58"/>
      <c r="AN296" s="7">
        <f t="shared" ref="AN296" si="254">IF(A296&lt;&gt;"",IF(AND(COUNTIF($A259:$A274,A296)=0,A296&lt;&gt;A295),1,0),0)</f>
        <v>0</v>
      </c>
      <c r="AO296" s="7">
        <f t="shared" ref="AO296:AO309" si="255">IF(F296&gt;0,AO295+1,AO295)</f>
        <v>0</v>
      </c>
    </row>
    <row r="297" spans="1:41" s="8" customFormat="1" ht="17.100000000000001" customHeight="1" x14ac:dyDescent="0.2">
      <c r="A297" s="79"/>
      <c r="B297" s="76"/>
      <c r="C297" s="186"/>
      <c r="D297" s="221"/>
      <c r="E297" s="222"/>
      <c r="F297" s="72"/>
      <c r="G297" s="167"/>
      <c r="H297" s="190"/>
      <c r="I297" s="191"/>
      <c r="J297" s="191"/>
      <c r="K297" s="191"/>
      <c r="L297" s="191"/>
      <c r="M297" s="192"/>
      <c r="N297" s="81"/>
      <c r="O297" s="76"/>
      <c r="P297" s="76"/>
      <c r="Q297" s="77"/>
      <c r="R297" s="77"/>
      <c r="S297" s="77"/>
      <c r="T297" s="76"/>
      <c r="U297" s="78"/>
      <c r="V297" s="78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9"/>
      <c r="AM297" s="58"/>
      <c r="AN297" s="7">
        <f t="shared" ref="AN297" si="256">IF(A297&lt;&gt;"",IF(AND(COUNTIF($A259:$A274,A297)=0,COUNTIF($A295:$A296,A297)=0),1,0),0)</f>
        <v>0</v>
      </c>
      <c r="AO297" s="7">
        <f t="shared" si="255"/>
        <v>0</v>
      </c>
    </row>
    <row r="298" spans="1:41" s="8" customFormat="1" ht="17.100000000000001" customHeight="1" x14ac:dyDescent="0.2">
      <c r="A298" s="80"/>
      <c r="B298" s="76"/>
      <c r="C298" s="186"/>
      <c r="D298" s="221"/>
      <c r="E298" s="222"/>
      <c r="F298" s="72"/>
      <c r="G298" s="167"/>
      <c r="H298" s="190"/>
      <c r="I298" s="191"/>
      <c r="J298" s="191"/>
      <c r="K298" s="191"/>
      <c r="L298" s="191"/>
      <c r="M298" s="192"/>
      <c r="N298" s="81"/>
      <c r="O298" s="76"/>
      <c r="P298" s="76"/>
      <c r="Q298" s="77"/>
      <c r="R298" s="77"/>
      <c r="S298" s="77"/>
      <c r="T298" s="76"/>
      <c r="U298" s="78"/>
      <c r="V298" s="78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9"/>
      <c r="AM298" s="58"/>
      <c r="AN298" s="7">
        <f t="shared" ref="AN298" si="257">IF(A298&lt;&gt;"",IF(AND(COUNTIF($A259:$A274,A298)=0,COUNTIF($A295:$A297,A298)=0),1,0),0)</f>
        <v>0</v>
      </c>
      <c r="AO298" s="7">
        <f t="shared" si="255"/>
        <v>0</v>
      </c>
    </row>
    <row r="299" spans="1:41" s="8" customFormat="1" ht="17.100000000000001" customHeight="1" x14ac:dyDescent="0.2">
      <c r="A299" s="79"/>
      <c r="B299" s="76"/>
      <c r="C299" s="186"/>
      <c r="D299" s="221"/>
      <c r="E299" s="222"/>
      <c r="F299" s="72"/>
      <c r="G299" s="167"/>
      <c r="H299" s="190"/>
      <c r="I299" s="191"/>
      <c r="J299" s="191"/>
      <c r="K299" s="191"/>
      <c r="L299" s="191"/>
      <c r="M299" s="192"/>
      <c r="N299" s="81"/>
      <c r="O299" s="76"/>
      <c r="P299" s="76"/>
      <c r="Q299" s="77"/>
      <c r="R299" s="77"/>
      <c r="S299" s="77"/>
      <c r="T299" s="76"/>
      <c r="U299" s="78"/>
      <c r="V299" s="78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9"/>
      <c r="AM299" s="58"/>
      <c r="AN299" s="7">
        <f t="shared" ref="AN299" si="258">IF(A299&lt;&gt;"",IF(AND(COUNTIF($A259:$A274,A299)=0,COUNTIF($A295:$A298,A299)=0),1,0),0)</f>
        <v>0</v>
      </c>
      <c r="AO299" s="7">
        <f t="shared" si="255"/>
        <v>0</v>
      </c>
    </row>
    <row r="300" spans="1:41" s="8" customFormat="1" ht="17.100000000000001" customHeight="1" x14ac:dyDescent="0.2">
      <c r="A300" s="80"/>
      <c r="B300" s="76"/>
      <c r="C300" s="186"/>
      <c r="D300" s="221"/>
      <c r="E300" s="222"/>
      <c r="F300" s="72"/>
      <c r="G300" s="167"/>
      <c r="H300" s="190"/>
      <c r="I300" s="191"/>
      <c r="J300" s="191"/>
      <c r="K300" s="191"/>
      <c r="L300" s="191"/>
      <c r="M300" s="192"/>
      <c r="N300" s="81"/>
      <c r="O300" s="76"/>
      <c r="P300" s="76"/>
      <c r="Q300" s="77"/>
      <c r="R300" s="77"/>
      <c r="S300" s="77"/>
      <c r="T300" s="76"/>
      <c r="U300" s="78"/>
      <c r="V300" s="78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9"/>
      <c r="AM300" s="58"/>
      <c r="AN300" s="7">
        <f t="shared" ref="AN300" si="259">IF(A300&lt;&gt;"",IF(AND(COUNTIF($A259:$A274,A300)=0,COUNTIF($A295:$A299,A300)=0),1,0),0)</f>
        <v>0</v>
      </c>
      <c r="AO300" s="7">
        <f t="shared" si="255"/>
        <v>0</v>
      </c>
    </row>
    <row r="301" spans="1:41" s="8" customFormat="1" ht="17.100000000000001" customHeight="1" x14ac:dyDescent="0.2">
      <c r="A301" s="79"/>
      <c r="B301" s="76"/>
      <c r="C301" s="186"/>
      <c r="D301" s="221"/>
      <c r="E301" s="222"/>
      <c r="F301" s="72"/>
      <c r="G301" s="167"/>
      <c r="H301" s="190"/>
      <c r="I301" s="191"/>
      <c r="J301" s="191"/>
      <c r="K301" s="191"/>
      <c r="L301" s="191"/>
      <c r="M301" s="192"/>
      <c r="N301" s="81"/>
      <c r="O301" s="76"/>
      <c r="P301" s="76"/>
      <c r="Q301" s="77"/>
      <c r="R301" s="77"/>
      <c r="S301" s="77"/>
      <c r="T301" s="76"/>
      <c r="U301" s="78"/>
      <c r="V301" s="78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9"/>
      <c r="AM301" s="58"/>
      <c r="AN301" s="7">
        <f t="shared" ref="AN301" si="260">IF(A301&lt;&gt;"",IF(AND(COUNTIF($A259:$A274,A301)=0,COUNTIF($A295:$A300,A301)=0),1,0),0)</f>
        <v>0</v>
      </c>
      <c r="AO301" s="7">
        <f t="shared" si="255"/>
        <v>0</v>
      </c>
    </row>
    <row r="302" spans="1:41" s="8" customFormat="1" ht="17.100000000000001" customHeight="1" x14ac:dyDescent="0.2">
      <c r="A302" s="79"/>
      <c r="B302" s="76"/>
      <c r="C302" s="186"/>
      <c r="D302" s="221"/>
      <c r="E302" s="222"/>
      <c r="F302" s="72"/>
      <c r="G302" s="167"/>
      <c r="H302" s="190"/>
      <c r="I302" s="191"/>
      <c r="J302" s="191"/>
      <c r="K302" s="191"/>
      <c r="L302" s="191"/>
      <c r="M302" s="192"/>
      <c r="N302" s="81"/>
      <c r="O302" s="75"/>
      <c r="P302" s="76"/>
      <c r="Q302" s="77"/>
      <c r="R302" s="77"/>
      <c r="S302" s="77"/>
      <c r="T302" s="76"/>
      <c r="U302" s="78"/>
      <c r="V302" s="78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9"/>
      <c r="AM302" s="58"/>
      <c r="AN302" s="7">
        <f t="shared" ref="AN302" si="261">IF(A302&lt;&gt;"",IF(AND(COUNTIF($A259:$A274,A302)=0,COUNTIF($A295:$A301,A302)=0),1,0),0)</f>
        <v>0</v>
      </c>
      <c r="AO302" s="7">
        <f t="shared" si="255"/>
        <v>0</v>
      </c>
    </row>
    <row r="303" spans="1:41" s="8" customFormat="1" ht="17.100000000000001" customHeight="1" x14ac:dyDescent="0.2">
      <c r="A303" s="79"/>
      <c r="B303" s="76"/>
      <c r="C303" s="186"/>
      <c r="D303" s="221"/>
      <c r="E303" s="222"/>
      <c r="F303" s="72"/>
      <c r="G303" s="167"/>
      <c r="H303" s="190"/>
      <c r="I303" s="191"/>
      <c r="J303" s="191"/>
      <c r="K303" s="191"/>
      <c r="L303" s="191"/>
      <c r="M303" s="192"/>
      <c r="N303" s="81"/>
      <c r="O303" s="76"/>
      <c r="P303" s="76"/>
      <c r="Q303" s="77"/>
      <c r="R303" s="77"/>
      <c r="S303" s="77"/>
      <c r="T303" s="76"/>
      <c r="U303" s="78"/>
      <c r="V303" s="78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9"/>
      <c r="AM303" s="58"/>
      <c r="AN303" s="7">
        <f t="shared" ref="AN303" si="262">IF(A303&lt;&gt;"",IF(AND(COUNTIF($A259:$A274,A303)=0,COUNTIF($A295:$A302,A303)=0),1,0),0)</f>
        <v>0</v>
      </c>
      <c r="AO303" s="7">
        <f t="shared" si="255"/>
        <v>0</v>
      </c>
    </row>
    <row r="304" spans="1:41" s="8" customFormat="1" ht="17.100000000000001" customHeight="1" x14ac:dyDescent="0.2">
      <c r="A304" s="80"/>
      <c r="B304" s="76"/>
      <c r="C304" s="186"/>
      <c r="D304" s="221"/>
      <c r="E304" s="222"/>
      <c r="F304" s="72"/>
      <c r="G304" s="167"/>
      <c r="H304" s="227"/>
      <c r="I304" s="228"/>
      <c r="J304" s="228"/>
      <c r="K304" s="228"/>
      <c r="L304" s="228"/>
      <c r="M304" s="229"/>
      <c r="N304" s="81"/>
      <c r="O304" s="75"/>
      <c r="P304" s="76"/>
      <c r="Q304" s="77"/>
      <c r="R304" s="77"/>
      <c r="S304" s="77"/>
      <c r="T304" s="76"/>
      <c r="U304" s="78"/>
      <c r="V304" s="78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9"/>
      <c r="AM304" s="58"/>
      <c r="AN304" s="7">
        <f t="shared" ref="AN304" si="263">IF(A304&lt;&gt;"",IF(AND(COUNTIF($A259:$A274,A304)=0,COUNTIF($A295:$A303,A304)=0),1,0),0)</f>
        <v>0</v>
      </c>
      <c r="AO304" s="7">
        <f t="shared" si="255"/>
        <v>0</v>
      </c>
    </row>
    <row r="305" spans="1:41" s="8" customFormat="1" ht="17.100000000000001" customHeight="1" x14ac:dyDescent="0.2">
      <c r="A305" s="79"/>
      <c r="B305" s="76"/>
      <c r="C305" s="186"/>
      <c r="D305" s="221"/>
      <c r="E305" s="222"/>
      <c r="F305" s="72"/>
      <c r="G305" s="167"/>
      <c r="H305" s="190"/>
      <c r="I305" s="191"/>
      <c r="J305" s="191"/>
      <c r="K305" s="191"/>
      <c r="L305" s="191"/>
      <c r="M305" s="192"/>
      <c r="N305" s="81"/>
      <c r="O305" s="76"/>
      <c r="P305" s="76"/>
      <c r="Q305" s="77"/>
      <c r="R305" s="77"/>
      <c r="S305" s="77"/>
      <c r="T305" s="76"/>
      <c r="U305" s="78"/>
      <c r="V305" s="78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9"/>
      <c r="AM305" s="58"/>
      <c r="AN305" s="7">
        <f t="shared" ref="AN305" si="264">IF(A305&lt;&gt;"",IF(AND(COUNTIF($A259:$A274,A305)=0,COUNTIF($A295:$A304,A305)=0),1,0),0)</f>
        <v>0</v>
      </c>
      <c r="AO305" s="7">
        <f t="shared" si="255"/>
        <v>0</v>
      </c>
    </row>
    <row r="306" spans="1:41" s="8" customFormat="1" ht="17.100000000000001" customHeight="1" x14ac:dyDescent="0.2">
      <c r="A306" s="80"/>
      <c r="B306" s="76"/>
      <c r="C306" s="186"/>
      <c r="D306" s="221"/>
      <c r="E306" s="222"/>
      <c r="F306" s="72"/>
      <c r="G306" s="167"/>
      <c r="H306" s="190"/>
      <c r="I306" s="191"/>
      <c r="J306" s="191"/>
      <c r="K306" s="191"/>
      <c r="L306" s="191"/>
      <c r="M306" s="192"/>
      <c r="N306" s="81"/>
      <c r="O306" s="75"/>
      <c r="P306" s="76"/>
      <c r="Q306" s="77"/>
      <c r="R306" s="77"/>
      <c r="S306" s="77"/>
      <c r="T306" s="76"/>
      <c r="U306" s="78"/>
      <c r="V306" s="78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9"/>
      <c r="AM306" s="58"/>
      <c r="AN306" s="7">
        <f t="shared" ref="AN306" si="265">IF(A306&lt;&gt;"",IF(AND(COUNTIF($A259:$A274,A306)=0,COUNTIF($A295:$A305,A306)=0),1,0),0)</f>
        <v>0</v>
      </c>
      <c r="AO306" s="7">
        <f t="shared" si="255"/>
        <v>0</v>
      </c>
    </row>
    <row r="307" spans="1:41" s="8" customFormat="1" ht="17.100000000000001" customHeight="1" x14ac:dyDescent="0.2">
      <c r="A307" s="79"/>
      <c r="B307" s="76"/>
      <c r="C307" s="186"/>
      <c r="D307" s="221"/>
      <c r="E307" s="222"/>
      <c r="F307" s="72"/>
      <c r="G307" s="167"/>
      <c r="H307" s="190"/>
      <c r="I307" s="191"/>
      <c r="J307" s="191"/>
      <c r="K307" s="191"/>
      <c r="L307" s="191"/>
      <c r="M307" s="192"/>
      <c r="N307" s="81"/>
      <c r="O307" s="76"/>
      <c r="P307" s="76"/>
      <c r="Q307" s="77"/>
      <c r="R307" s="77"/>
      <c r="S307" s="77"/>
      <c r="T307" s="76"/>
      <c r="U307" s="78"/>
      <c r="V307" s="78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9"/>
      <c r="AM307" s="58"/>
      <c r="AN307" s="7">
        <f t="shared" ref="AN307" si="266">IF(A307&lt;&gt;"",IF(AND(COUNTIF($A259:$A274,A307)=0,COUNTIF($A295:$A306,A307)=0),1,0),0)</f>
        <v>0</v>
      </c>
      <c r="AO307" s="7">
        <f t="shared" si="255"/>
        <v>0</v>
      </c>
    </row>
    <row r="308" spans="1:41" s="8" customFormat="1" ht="17.100000000000001" customHeight="1" x14ac:dyDescent="0.2">
      <c r="A308" s="80"/>
      <c r="B308" s="76"/>
      <c r="C308" s="186"/>
      <c r="D308" s="221"/>
      <c r="E308" s="222"/>
      <c r="F308" s="72"/>
      <c r="G308" s="167"/>
      <c r="H308" s="190"/>
      <c r="I308" s="191"/>
      <c r="J308" s="191"/>
      <c r="K308" s="191"/>
      <c r="L308" s="191"/>
      <c r="M308" s="192"/>
      <c r="N308" s="81"/>
      <c r="O308" s="75"/>
      <c r="P308" s="76"/>
      <c r="Q308" s="77"/>
      <c r="R308" s="77"/>
      <c r="S308" s="77"/>
      <c r="T308" s="76"/>
      <c r="U308" s="78"/>
      <c r="V308" s="78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9"/>
      <c r="AM308" s="58"/>
      <c r="AN308" s="7">
        <f t="shared" ref="AN308" si="267">IF(A308&lt;&gt;"",IF(AND(COUNTIF($A259:$A274,A308)=0,COUNTIF($A295:$A307,A308)=0),1,0),0)</f>
        <v>0</v>
      </c>
      <c r="AO308" s="7">
        <f t="shared" si="255"/>
        <v>0</v>
      </c>
    </row>
    <row r="309" spans="1:41" s="8" customFormat="1" ht="17.100000000000001" customHeight="1" x14ac:dyDescent="0.2">
      <c r="A309" s="79"/>
      <c r="B309" s="76"/>
      <c r="C309" s="186"/>
      <c r="D309" s="225"/>
      <c r="E309" s="226"/>
      <c r="F309" s="72"/>
      <c r="G309" s="167"/>
      <c r="H309" s="227"/>
      <c r="I309" s="228"/>
      <c r="J309" s="228"/>
      <c r="K309" s="228"/>
      <c r="L309" s="228"/>
      <c r="M309" s="229"/>
      <c r="N309" s="81"/>
      <c r="O309" s="82"/>
      <c r="P309" s="83"/>
      <c r="Q309" s="84"/>
      <c r="R309" s="84"/>
      <c r="S309" s="84"/>
      <c r="T309" s="83"/>
      <c r="U309" s="85"/>
      <c r="V309" s="85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6"/>
      <c r="AM309" s="58"/>
      <c r="AN309" s="7">
        <f t="shared" ref="AN309" si="268">IF(A309&lt;&gt;"",IF(AND(COUNTIF($A259:$A274,A309)=0,COUNTIF($A295:$A308,A309)=0),1,0),0)</f>
        <v>0</v>
      </c>
      <c r="AO309" s="7">
        <f t="shared" si="255"/>
        <v>0</v>
      </c>
    </row>
    <row r="310" spans="1:41" s="10" customFormat="1" ht="17.100000000000001" customHeight="1" x14ac:dyDescent="0.2">
      <c r="A310" s="114" t="str">
        <f t="shared" ref="A310" si="269">IF(A292="","",COUNT(A293:A309))</f>
        <v/>
      </c>
      <c r="B310" s="115"/>
      <c r="C310" s="187" t="str">
        <f>IF(SUM(C293:C309)=0,"",SUM(C293:C309))</f>
        <v/>
      </c>
      <c r="D310" s="233" t="str">
        <f>IF(COUNT(D293:D309)=0,"",COUNT(D293:D309))</f>
        <v/>
      </c>
      <c r="E310" s="234"/>
      <c r="F310" s="116"/>
      <c r="G310" s="117"/>
      <c r="H310" s="231" t="s">
        <v>77</v>
      </c>
      <c r="I310" s="232"/>
      <c r="J310" s="232"/>
      <c r="K310" s="232"/>
      <c r="L310" s="232"/>
      <c r="M310" s="232"/>
      <c r="N310" s="118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20"/>
      <c r="AM310" s="59"/>
      <c r="AN310" s="9"/>
      <c r="AO310" s="9"/>
    </row>
    <row r="311" spans="1:41" s="12" customFormat="1" ht="17.100000000000001" customHeight="1" x14ac:dyDescent="0.2">
      <c r="A311" s="121" t="str">
        <f t="shared" ref="A311" si="270">IF(A292="","",SUM(A292+A310))</f>
        <v/>
      </c>
      <c r="B311" s="122"/>
      <c r="C311" s="188" t="str">
        <f>IF(C292="","",SUM(C292,C310))</f>
        <v/>
      </c>
      <c r="D311" s="235" t="str">
        <f>IF(D292="","",SUM(D292,D310))</f>
        <v/>
      </c>
      <c r="E311" s="236"/>
      <c r="F311" s="123"/>
      <c r="G311" s="123"/>
      <c r="H311" s="124" t="s">
        <v>29</v>
      </c>
      <c r="I311" s="125"/>
      <c r="J311" s="125"/>
      <c r="K311" s="125"/>
      <c r="L311" s="125"/>
      <c r="M311" s="126"/>
      <c r="N311" s="127" t="s">
        <v>30</v>
      </c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9"/>
      <c r="AM311" s="60"/>
      <c r="AN311" s="11"/>
      <c r="AO311" s="11"/>
    </row>
    <row r="312" spans="1:41" ht="13.5" customHeight="1" x14ac:dyDescent="0.25">
      <c r="A312" s="152" t="s">
        <v>79</v>
      </c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54"/>
    </row>
    <row r="313" spans="1:41" ht="12" customHeight="1" x14ac:dyDescent="0.25">
      <c r="A313" s="45" t="s">
        <v>75</v>
      </c>
      <c r="B313" s="24"/>
      <c r="C313" s="25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54"/>
    </row>
    <row r="314" spans="1:41" s="13" customFormat="1" ht="19.5" x14ac:dyDescent="0.3">
      <c r="A314" s="17" t="s">
        <v>0</v>
      </c>
      <c r="B314" s="18"/>
      <c r="C314" s="19"/>
      <c r="D314" s="230" t="s">
        <v>5</v>
      </c>
      <c r="E314" s="230"/>
      <c r="F314" s="47">
        <f>F279+1</f>
        <v>10</v>
      </c>
      <c r="G314" s="18"/>
      <c r="H314" s="18"/>
      <c r="I314" s="18"/>
      <c r="J314" s="18"/>
      <c r="K314" s="18"/>
      <c r="L314" s="18"/>
      <c r="M314" s="1"/>
      <c r="N314" s="20"/>
      <c r="O314" s="18"/>
      <c r="P314" s="18"/>
      <c r="Q314" s="18"/>
      <c r="R314" s="202" t="s">
        <v>85</v>
      </c>
      <c r="S314" s="202"/>
      <c r="T314" s="203" t="s">
        <v>86</v>
      </c>
      <c r="U314" s="203"/>
      <c r="V314" s="203"/>
      <c r="W314" s="203"/>
      <c r="X314" s="203"/>
      <c r="Y314" s="203"/>
      <c r="Z314" s="203"/>
      <c r="AA314" s="203"/>
      <c r="AB314" s="203"/>
      <c r="AC314" s="203"/>
      <c r="AD314" s="203"/>
      <c r="AE314" s="203"/>
      <c r="AF314" s="203"/>
      <c r="AG314" s="203"/>
      <c r="AH314" s="203"/>
      <c r="AI314" s="203"/>
      <c r="AJ314" s="203"/>
      <c r="AK314" s="203"/>
      <c r="AL314" s="203"/>
      <c r="AM314" s="61"/>
      <c r="AN314" s="14"/>
      <c r="AO314" s="14"/>
    </row>
    <row r="315" spans="1:41" s="13" customFormat="1" ht="20.25" customHeight="1" x14ac:dyDescent="0.2">
      <c r="A315" s="237" t="s">
        <v>1</v>
      </c>
      <c r="B315" s="237"/>
      <c r="C315" s="237"/>
      <c r="D315" s="21"/>
      <c r="E315" s="21"/>
      <c r="F315" s="21"/>
      <c r="G315" s="21"/>
      <c r="H315" s="18"/>
      <c r="I315" s="18"/>
      <c r="J315" s="18"/>
      <c r="K315" s="18"/>
      <c r="L315" s="18"/>
      <c r="M315" s="22"/>
      <c r="N315" s="63"/>
      <c r="O315" s="63"/>
      <c r="P315" s="63"/>
      <c r="Q315" s="63"/>
      <c r="R315" s="204" t="s">
        <v>87</v>
      </c>
      <c r="S315" s="204"/>
      <c r="T315" s="204" t="s">
        <v>88</v>
      </c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61"/>
      <c r="AN315" s="14"/>
      <c r="AO315" s="14"/>
    </row>
    <row r="316" spans="1:41" s="13" customFormat="1" ht="20.100000000000001" customHeight="1" x14ac:dyDescent="0.25">
      <c r="A316" s="237"/>
      <c r="B316" s="237"/>
      <c r="C316" s="237"/>
      <c r="D316" s="128" t="s">
        <v>51</v>
      </c>
      <c r="E316" s="129" t="str">
        <f t="shared" ref="E316" si="271">IF($E$3="","",$E$3)</f>
        <v/>
      </c>
      <c r="F316" s="130" t="str">
        <f t="shared" ref="F316" si="272">IF($F$3="","",$F$3)</f>
        <v/>
      </c>
      <c r="G316" s="131" t="str">
        <f t="shared" ref="G316" si="273">IF($G$3="","",$G$3)</f>
        <v/>
      </c>
      <c r="H316" s="131" t="str">
        <f t="shared" ref="H316" si="274">IF(H283="","",$H$3)</f>
        <v/>
      </c>
      <c r="I316" s="131" t="str">
        <f t="shared" ref="I316" si="275">IF($I$3="","",$I$3)</f>
        <v/>
      </c>
      <c r="J316" s="131" t="str">
        <f t="shared" ref="J316" si="276">IF($J$3="","",$J$3)</f>
        <v/>
      </c>
      <c r="K316" s="131" t="str">
        <f t="shared" ref="K316" si="277">IF($K$3="","",$K$3)</f>
        <v/>
      </c>
      <c r="L316" s="131" t="str">
        <f t="shared" ref="L316" si="278">IF($L$3="","",$L$3)</f>
        <v/>
      </c>
      <c r="M316" s="150"/>
      <c r="N316" s="238"/>
      <c r="O316" s="238"/>
      <c r="P316" s="23"/>
      <c r="Q316" s="239" t="s">
        <v>40</v>
      </c>
      <c r="R316" s="239"/>
      <c r="S316" s="239"/>
      <c r="T316" s="310" t="str">
        <f>IF($T$3="","",$T$3)</f>
        <v/>
      </c>
      <c r="U316" s="310" t="str">
        <f t="shared" ref="U316:W316" si="279">IF($L$3="","",$L$3)</f>
        <v/>
      </c>
      <c r="V316" s="310" t="str">
        <f t="shared" si="279"/>
        <v/>
      </c>
      <c r="W316" s="311" t="s">
        <v>89</v>
      </c>
      <c r="X316" s="311"/>
      <c r="Y316" s="181"/>
      <c r="Z316" s="181"/>
      <c r="AA316" s="181"/>
      <c r="AB316" s="181"/>
      <c r="AC316" s="181"/>
      <c r="AD316" s="181"/>
      <c r="AE316" s="181"/>
      <c r="AF316" s="181"/>
      <c r="AG316" s="181"/>
      <c r="AH316" s="181"/>
      <c r="AI316" s="181"/>
      <c r="AJ316" s="181"/>
      <c r="AK316" s="181"/>
      <c r="AL316" s="310" t="str">
        <f>IF($AL$3="","",$AL$3)</f>
        <v/>
      </c>
      <c r="AM316" s="310" t="str">
        <f t="shared" ref="AM316:AN316" si="280">IF($L$3="","",$L$3)</f>
        <v/>
      </c>
      <c r="AN316" s="310" t="str">
        <f t="shared" si="280"/>
        <v/>
      </c>
      <c r="AO316" s="14"/>
    </row>
    <row r="317" spans="1:41" s="13" customFormat="1" ht="5.0999999999999996" customHeight="1" x14ac:dyDescent="0.2">
      <c r="A317" s="24"/>
      <c r="B317" s="24"/>
      <c r="C317" s="25"/>
      <c r="D317" s="132"/>
      <c r="E317" s="132"/>
      <c r="F317" s="132"/>
      <c r="G317" s="132"/>
      <c r="H317" s="69"/>
      <c r="I317" s="69"/>
      <c r="J317" s="69"/>
      <c r="K317" s="69"/>
      <c r="L317" s="69"/>
      <c r="M317" s="133"/>
      <c r="N317" s="133"/>
      <c r="O317" s="133"/>
      <c r="P317" s="27"/>
      <c r="Q317" s="171"/>
      <c r="R317" s="171"/>
      <c r="S317" s="171"/>
      <c r="T317" s="134"/>
      <c r="U317" s="134"/>
      <c r="V317" s="134"/>
      <c r="W317" s="134"/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61"/>
      <c r="AN317" s="14"/>
      <c r="AO317" s="14"/>
    </row>
    <row r="318" spans="1:41" s="13" customFormat="1" ht="21.75" customHeight="1" x14ac:dyDescent="0.2">
      <c r="A318" s="29" t="s">
        <v>3</v>
      </c>
      <c r="B318" s="24"/>
      <c r="C318" s="25"/>
      <c r="D318" s="218" t="str">
        <f t="shared" ref="D318" si="281">IF($D$5="","",$D$5)</f>
        <v/>
      </c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30"/>
      <c r="Q318" s="219" t="s">
        <v>2</v>
      </c>
      <c r="R318" s="219"/>
      <c r="S318" s="219"/>
      <c r="T318" s="220" t="str">
        <f t="shared" ref="T318" si="282">IF($T$5="","",$T$5)</f>
        <v/>
      </c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  <c r="AJ318" s="220"/>
      <c r="AK318" s="220"/>
      <c r="AL318" s="220"/>
      <c r="AM318" s="61"/>
      <c r="AN318" s="14"/>
      <c r="AO318" s="14"/>
    </row>
    <row r="319" spans="1:41" s="13" customFormat="1" ht="5.0999999999999996" customHeight="1" x14ac:dyDescent="0.2">
      <c r="A319" s="24"/>
      <c r="B319" s="24"/>
      <c r="C319" s="25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24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1"/>
      <c r="AN319" s="14"/>
      <c r="AO319" s="14"/>
    </row>
    <row r="320" spans="1:41" s="13" customFormat="1" ht="20.100000000000001" customHeight="1" x14ac:dyDescent="0.2">
      <c r="A320" s="24" t="s">
        <v>32</v>
      </c>
      <c r="B320" s="24"/>
      <c r="C320" s="25"/>
      <c r="D320" s="218" t="str">
        <f t="shared" ref="D320" si="283">IF($D$7="","",$D$7)</f>
        <v/>
      </c>
      <c r="E320" s="218"/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30"/>
      <c r="Q320" s="69"/>
      <c r="R320" s="219" t="s">
        <v>4</v>
      </c>
      <c r="S320" s="219"/>
      <c r="T320" s="220" t="str">
        <f t="shared" ref="T320" si="284">IF($T$7="","",$T$7)</f>
        <v/>
      </c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  <c r="AJ320" s="220"/>
      <c r="AK320" s="220"/>
      <c r="AL320" s="220"/>
      <c r="AM320" s="61"/>
      <c r="AN320" s="14"/>
      <c r="AO320" s="14"/>
    </row>
    <row r="321" spans="1:41" s="13" customFormat="1" ht="14.25" customHeight="1" x14ac:dyDescent="0.25">
      <c r="A321" s="31"/>
      <c r="B321" s="32"/>
      <c r="C321" s="33"/>
      <c r="D321" s="18"/>
      <c r="E321" s="18"/>
      <c r="F321" s="18"/>
      <c r="G321" s="18"/>
      <c r="H321" s="18"/>
      <c r="I321" s="18"/>
      <c r="J321" s="18"/>
      <c r="K321" s="18"/>
      <c r="L321" s="18"/>
      <c r="M321" s="32"/>
      <c r="N321" s="32"/>
      <c r="O321" s="32"/>
      <c r="P321" s="32"/>
      <c r="Q321" s="31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61"/>
      <c r="AN321" s="14"/>
      <c r="AO321" s="14"/>
    </row>
    <row r="322" spans="1:41" ht="28.5" customHeight="1" x14ac:dyDescent="0.25">
      <c r="A322" s="205" t="s">
        <v>84</v>
      </c>
      <c r="B322" s="205" t="s">
        <v>7</v>
      </c>
      <c r="C322" s="240" t="s">
        <v>8</v>
      </c>
      <c r="D322" s="243" t="s">
        <v>76</v>
      </c>
      <c r="E322" s="244"/>
      <c r="F322" s="212" t="s">
        <v>9</v>
      </c>
      <c r="G322" s="214"/>
      <c r="H322" s="243" t="s">
        <v>10</v>
      </c>
      <c r="I322" s="247"/>
      <c r="J322" s="247"/>
      <c r="K322" s="247"/>
      <c r="L322" s="247"/>
      <c r="M322" s="244"/>
      <c r="N322" s="93"/>
      <c r="O322" s="210" t="s">
        <v>11</v>
      </c>
      <c r="P322" s="211"/>
      <c r="Q322" s="196" t="s">
        <v>12</v>
      </c>
      <c r="R322" s="197"/>
      <c r="S322" s="197"/>
      <c r="T322" s="212" t="s">
        <v>38</v>
      </c>
      <c r="U322" s="213"/>
      <c r="V322" s="213"/>
      <c r="W322" s="214"/>
      <c r="X322" s="215" t="s">
        <v>13</v>
      </c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2"/>
      <c r="AK322" s="172"/>
      <c r="AL322" s="205" t="s">
        <v>14</v>
      </c>
      <c r="AM322" s="56"/>
    </row>
    <row r="323" spans="1:41" ht="15" customHeight="1" x14ac:dyDescent="0.25">
      <c r="A323" s="206"/>
      <c r="B323" s="206"/>
      <c r="C323" s="241"/>
      <c r="D323" s="245"/>
      <c r="E323" s="246"/>
      <c r="F323" s="205" t="s">
        <v>39</v>
      </c>
      <c r="G323" s="215" t="s">
        <v>16</v>
      </c>
      <c r="H323" s="245"/>
      <c r="I323" s="248"/>
      <c r="J323" s="248"/>
      <c r="K323" s="248"/>
      <c r="L323" s="248"/>
      <c r="M323" s="246"/>
      <c r="N323" s="94"/>
      <c r="O323" s="252" t="s">
        <v>17</v>
      </c>
      <c r="P323" s="175" t="s">
        <v>18</v>
      </c>
      <c r="Q323" s="254" t="s">
        <v>19</v>
      </c>
      <c r="R323" s="255"/>
      <c r="S323" s="177" t="s">
        <v>81</v>
      </c>
      <c r="T323" s="175" t="s">
        <v>34</v>
      </c>
      <c r="U323" s="175" t="s">
        <v>35</v>
      </c>
      <c r="V323" s="175" t="s">
        <v>80</v>
      </c>
      <c r="W323" s="175" t="s">
        <v>20</v>
      </c>
      <c r="X323" s="216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173"/>
      <c r="AJ323" s="173"/>
      <c r="AK323" s="173"/>
      <c r="AL323" s="206"/>
      <c r="AM323" s="56"/>
    </row>
    <row r="324" spans="1:41" ht="12.75" customHeight="1" x14ac:dyDescent="0.25">
      <c r="A324" s="207"/>
      <c r="B324" s="207"/>
      <c r="C324" s="242"/>
      <c r="D324" s="256" t="s">
        <v>33</v>
      </c>
      <c r="E324" s="257"/>
      <c r="F324" s="207"/>
      <c r="G324" s="217"/>
      <c r="H324" s="249"/>
      <c r="I324" s="250"/>
      <c r="J324" s="250"/>
      <c r="K324" s="250"/>
      <c r="L324" s="250"/>
      <c r="M324" s="251"/>
      <c r="N324" s="97"/>
      <c r="O324" s="253"/>
      <c r="P324" s="176"/>
      <c r="Q324" s="99" t="s">
        <v>21</v>
      </c>
      <c r="R324" s="100" t="s">
        <v>22</v>
      </c>
      <c r="S324" s="101" t="s">
        <v>36</v>
      </c>
      <c r="T324" s="176"/>
      <c r="U324" s="176"/>
      <c r="V324" s="176" t="s">
        <v>37</v>
      </c>
      <c r="W324" s="176"/>
      <c r="X324" s="217"/>
      <c r="Y324" s="174"/>
      <c r="Z324" s="174"/>
      <c r="AA324" s="174"/>
      <c r="AB324" s="174"/>
      <c r="AC324" s="174"/>
      <c r="AD324" s="174"/>
      <c r="AE324" s="174"/>
      <c r="AF324" s="174"/>
      <c r="AG324" s="174"/>
      <c r="AH324" s="174"/>
      <c r="AI324" s="174"/>
      <c r="AJ324" s="174"/>
      <c r="AK324" s="174"/>
      <c r="AL324" s="207"/>
      <c r="AM324" s="56"/>
    </row>
    <row r="325" spans="1:41" ht="13.5" customHeight="1" x14ac:dyDescent="0.25">
      <c r="A325" s="102" t="s">
        <v>6</v>
      </c>
      <c r="B325" s="102" t="s">
        <v>23</v>
      </c>
      <c r="C325" s="103" t="s">
        <v>24</v>
      </c>
      <c r="D325" s="196" t="s">
        <v>23</v>
      </c>
      <c r="E325" s="198"/>
      <c r="F325" s="169" t="s">
        <v>25</v>
      </c>
      <c r="G325" s="169" t="s">
        <v>82</v>
      </c>
      <c r="H325" s="196" t="s">
        <v>23</v>
      </c>
      <c r="I325" s="197"/>
      <c r="J325" s="197"/>
      <c r="K325" s="197"/>
      <c r="L325" s="197"/>
      <c r="M325" s="198"/>
      <c r="N325" s="105"/>
      <c r="O325" s="102" t="s">
        <v>26</v>
      </c>
      <c r="P325" s="102" t="s">
        <v>26</v>
      </c>
      <c r="Q325" s="196" t="s">
        <v>27</v>
      </c>
      <c r="R325" s="197"/>
      <c r="S325" s="197"/>
      <c r="T325" s="102" t="s">
        <v>23</v>
      </c>
      <c r="U325" s="102" t="s">
        <v>27</v>
      </c>
      <c r="V325" s="102" t="s">
        <v>27</v>
      </c>
      <c r="W325" s="102" t="s">
        <v>28</v>
      </c>
      <c r="X325" s="102" t="s">
        <v>23</v>
      </c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 t="s">
        <v>6</v>
      </c>
      <c r="AM325" s="56"/>
    </row>
    <row r="326" spans="1:41" s="6" customFormat="1" ht="9.9499999999999993" customHeight="1" x14ac:dyDescent="0.2">
      <c r="A326" s="89">
        <v>1</v>
      </c>
      <c r="B326" s="89">
        <v>2</v>
      </c>
      <c r="C326" s="170">
        <v>3</v>
      </c>
      <c r="D326" s="199">
        <v>4</v>
      </c>
      <c r="E326" s="201"/>
      <c r="F326" s="91">
        <v>5</v>
      </c>
      <c r="G326" s="91">
        <v>6</v>
      </c>
      <c r="H326" s="199">
        <v>7</v>
      </c>
      <c r="I326" s="200"/>
      <c r="J326" s="200"/>
      <c r="K326" s="200"/>
      <c r="L326" s="200"/>
      <c r="M326" s="201"/>
      <c r="N326" s="92"/>
      <c r="O326" s="89">
        <v>8</v>
      </c>
      <c r="P326" s="89">
        <v>-8</v>
      </c>
      <c r="Q326" s="89">
        <v>9</v>
      </c>
      <c r="R326" s="89">
        <v>10</v>
      </c>
      <c r="S326" s="89">
        <v>11</v>
      </c>
      <c r="T326" s="89">
        <v>12</v>
      </c>
      <c r="U326" s="89">
        <v>-14</v>
      </c>
      <c r="V326" s="89">
        <v>13</v>
      </c>
      <c r="W326" s="89">
        <v>14</v>
      </c>
      <c r="X326" s="89">
        <v>15</v>
      </c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>
        <v>16</v>
      </c>
      <c r="AM326" s="57"/>
      <c r="AN326" s="15"/>
      <c r="AO326" s="15"/>
    </row>
    <row r="327" spans="1:41" s="8" customFormat="1" ht="17.100000000000001" customHeight="1" x14ac:dyDescent="0.2">
      <c r="A327" s="106" t="str">
        <f t="shared" ref="A327" si="285">IF(A311=0,"",(A311))</f>
        <v/>
      </c>
      <c r="B327" s="107"/>
      <c r="C327" s="185" t="str">
        <f t="shared" ref="C327:D327" si="286">IF(C311=0,"",(C311))</f>
        <v/>
      </c>
      <c r="D327" s="223" t="str">
        <f t="shared" si="286"/>
        <v/>
      </c>
      <c r="E327" s="224"/>
      <c r="F327" s="108"/>
      <c r="G327" s="108"/>
      <c r="H327" s="193" t="s">
        <v>31</v>
      </c>
      <c r="I327" s="194"/>
      <c r="J327" s="194"/>
      <c r="K327" s="194"/>
      <c r="L327" s="194"/>
      <c r="M327" s="195"/>
      <c r="N327" s="109"/>
      <c r="O327" s="110"/>
      <c r="P327" s="107"/>
      <c r="Q327" s="111"/>
      <c r="R327" s="111"/>
      <c r="S327" s="111"/>
      <c r="T327" s="107"/>
      <c r="U327" s="112"/>
      <c r="V327" s="112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13"/>
      <c r="AM327" s="58"/>
      <c r="AN327" s="7"/>
      <c r="AO327" s="16">
        <f t="shared" si="251"/>
        <v>0</v>
      </c>
    </row>
    <row r="328" spans="1:41" s="8" customFormat="1" ht="17.100000000000001" customHeight="1" x14ac:dyDescent="0.2">
      <c r="A328" s="70"/>
      <c r="B328" s="168"/>
      <c r="C328" s="186"/>
      <c r="D328" s="225"/>
      <c r="E328" s="226"/>
      <c r="F328" s="72"/>
      <c r="G328" s="72"/>
      <c r="H328" s="190"/>
      <c r="I328" s="191"/>
      <c r="J328" s="191"/>
      <c r="K328" s="191"/>
      <c r="L328" s="191"/>
      <c r="M328" s="192"/>
      <c r="N328" s="74"/>
      <c r="O328" s="75"/>
      <c r="P328" s="76"/>
      <c r="Q328" s="77"/>
      <c r="R328" s="77"/>
      <c r="S328" s="77"/>
      <c r="T328" s="76"/>
      <c r="U328" s="78"/>
      <c r="V328" s="78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9"/>
      <c r="AM328" s="58"/>
      <c r="AN328" s="7">
        <f t="shared" ref="AN328:AN330" si="287">IF(A328&lt;&gt;"",IF(COUNTIF($A292:$A307,A328)=0,1,0),0)</f>
        <v>0</v>
      </c>
      <c r="AO328" s="7">
        <f t="shared" ref="AO328:AO330" si="288">IF(F328&gt;0,AO325+1,AO325)</f>
        <v>0</v>
      </c>
    </row>
    <row r="329" spans="1:41" s="8" customFormat="1" ht="17.100000000000001" customHeight="1" x14ac:dyDescent="0.2">
      <c r="A329" s="80"/>
      <c r="B329" s="76"/>
      <c r="C329" s="186"/>
      <c r="D329" s="225"/>
      <c r="E329" s="226"/>
      <c r="F329" s="72"/>
      <c r="G329" s="72"/>
      <c r="H329" s="190"/>
      <c r="I329" s="191"/>
      <c r="J329" s="191"/>
      <c r="K329" s="191"/>
      <c r="L329" s="191"/>
      <c r="M329" s="192"/>
      <c r="N329" s="74"/>
      <c r="O329" s="75"/>
      <c r="P329" s="76"/>
      <c r="Q329" s="77"/>
      <c r="R329" s="77"/>
      <c r="S329" s="77"/>
      <c r="T329" s="76"/>
      <c r="U329" s="78"/>
      <c r="V329" s="78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9"/>
      <c r="AM329" s="58"/>
      <c r="AN329" s="7">
        <f t="shared" si="287"/>
        <v>0</v>
      </c>
      <c r="AO329" s="7">
        <f t="shared" si="288"/>
        <v>0</v>
      </c>
    </row>
    <row r="330" spans="1:41" s="8" customFormat="1" ht="17.100000000000001" customHeight="1" x14ac:dyDescent="0.2">
      <c r="A330" s="79"/>
      <c r="B330" s="76"/>
      <c r="C330" s="186"/>
      <c r="D330" s="221"/>
      <c r="E330" s="222"/>
      <c r="F330" s="72"/>
      <c r="G330" s="72"/>
      <c r="H330" s="190"/>
      <c r="I330" s="191"/>
      <c r="J330" s="191"/>
      <c r="K330" s="191"/>
      <c r="L330" s="191"/>
      <c r="M330" s="192"/>
      <c r="N330" s="81"/>
      <c r="O330" s="76"/>
      <c r="P330" s="76"/>
      <c r="Q330" s="77"/>
      <c r="R330" s="77"/>
      <c r="S330" s="77"/>
      <c r="T330" s="76"/>
      <c r="U330" s="78"/>
      <c r="V330" s="78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9"/>
      <c r="AM330" s="58"/>
      <c r="AN330" s="7">
        <f t="shared" si="287"/>
        <v>0</v>
      </c>
      <c r="AO330" s="7">
        <f t="shared" si="288"/>
        <v>0</v>
      </c>
    </row>
    <row r="331" spans="1:41" s="8" customFormat="1" ht="17.100000000000001" customHeight="1" x14ac:dyDescent="0.2">
      <c r="A331" s="80"/>
      <c r="B331" s="76"/>
      <c r="C331" s="186"/>
      <c r="D331" s="221"/>
      <c r="E331" s="222"/>
      <c r="F331" s="72"/>
      <c r="G331" s="167"/>
      <c r="H331" s="190"/>
      <c r="I331" s="191"/>
      <c r="J331" s="191"/>
      <c r="K331" s="191"/>
      <c r="L331" s="191"/>
      <c r="M331" s="192"/>
      <c r="N331" s="81"/>
      <c r="O331" s="75"/>
      <c r="P331" s="76"/>
      <c r="Q331" s="77"/>
      <c r="R331" s="77"/>
      <c r="S331" s="77"/>
      <c r="T331" s="76"/>
      <c r="U331" s="78"/>
      <c r="V331" s="78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9"/>
      <c r="AM331" s="58"/>
      <c r="AN331" s="7">
        <f t="shared" ref="AN331" si="289">IF(A331&lt;&gt;"",IF(AND(COUNTIF($A294:$A309,A331)=0,A331&lt;&gt;A330),1,0),0)</f>
        <v>0</v>
      </c>
      <c r="AO331" s="7">
        <f t="shared" ref="AO331:AO344" si="290">IF(F331&gt;0,AO330+1,AO330)</f>
        <v>0</v>
      </c>
    </row>
    <row r="332" spans="1:41" s="8" customFormat="1" ht="17.100000000000001" customHeight="1" x14ac:dyDescent="0.2">
      <c r="A332" s="79"/>
      <c r="B332" s="76"/>
      <c r="C332" s="186"/>
      <c r="D332" s="221"/>
      <c r="E332" s="222"/>
      <c r="F332" s="72"/>
      <c r="G332" s="167"/>
      <c r="H332" s="190"/>
      <c r="I332" s="191"/>
      <c r="J332" s="191"/>
      <c r="K332" s="191"/>
      <c r="L332" s="191"/>
      <c r="M332" s="192"/>
      <c r="N332" s="81"/>
      <c r="O332" s="76"/>
      <c r="P332" s="76"/>
      <c r="Q332" s="77"/>
      <c r="R332" s="77"/>
      <c r="S332" s="77"/>
      <c r="T332" s="76"/>
      <c r="U332" s="78"/>
      <c r="V332" s="78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9"/>
      <c r="AM332" s="58"/>
      <c r="AN332" s="7">
        <f t="shared" ref="AN332" si="291">IF(A332&lt;&gt;"",IF(AND(COUNTIF($A294:$A309,A332)=0,COUNTIF($A330:$A331,A332)=0),1,0),0)</f>
        <v>0</v>
      </c>
      <c r="AO332" s="7">
        <f t="shared" si="290"/>
        <v>0</v>
      </c>
    </row>
    <row r="333" spans="1:41" s="8" customFormat="1" ht="17.100000000000001" customHeight="1" x14ac:dyDescent="0.2">
      <c r="A333" s="80"/>
      <c r="B333" s="76"/>
      <c r="C333" s="186"/>
      <c r="D333" s="221"/>
      <c r="E333" s="222"/>
      <c r="F333" s="72"/>
      <c r="G333" s="167"/>
      <c r="H333" s="190"/>
      <c r="I333" s="191"/>
      <c r="J333" s="191"/>
      <c r="K333" s="191"/>
      <c r="L333" s="191"/>
      <c r="M333" s="192"/>
      <c r="N333" s="81"/>
      <c r="O333" s="76"/>
      <c r="P333" s="76"/>
      <c r="Q333" s="77"/>
      <c r="R333" s="77"/>
      <c r="S333" s="77"/>
      <c r="T333" s="76"/>
      <c r="U333" s="78"/>
      <c r="V333" s="78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9"/>
      <c r="AM333" s="58"/>
      <c r="AN333" s="7">
        <f t="shared" ref="AN333" si="292">IF(A333&lt;&gt;"",IF(AND(COUNTIF($A294:$A309,A333)=0,COUNTIF($A330:$A332,A333)=0),1,0),0)</f>
        <v>0</v>
      </c>
      <c r="AO333" s="7">
        <f t="shared" si="290"/>
        <v>0</v>
      </c>
    </row>
    <row r="334" spans="1:41" s="8" customFormat="1" ht="17.100000000000001" customHeight="1" x14ac:dyDescent="0.2">
      <c r="A334" s="79"/>
      <c r="B334" s="76"/>
      <c r="C334" s="186"/>
      <c r="D334" s="221"/>
      <c r="E334" s="222"/>
      <c r="F334" s="72"/>
      <c r="G334" s="167"/>
      <c r="H334" s="190"/>
      <c r="I334" s="191"/>
      <c r="J334" s="191"/>
      <c r="K334" s="191"/>
      <c r="L334" s="191"/>
      <c r="M334" s="192"/>
      <c r="N334" s="81"/>
      <c r="O334" s="76"/>
      <c r="P334" s="76"/>
      <c r="Q334" s="77"/>
      <c r="R334" s="77"/>
      <c r="S334" s="77"/>
      <c r="T334" s="76"/>
      <c r="U334" s="78"/>
      <c r="V334" s="78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9"/>
      <c r="AM334" s="58"/>
      <c r="AN334" s="7">
        <f t="shared" ref="AN334" si="293">IF(A334&lt;&gt;"",IF(AND(COUNTIF($A294:$A309,A334)=0,COUNTIF($A330:$A333,A334)=0),1,0),0)</f>
        <v>0</v>
      </c>
      <c r="AO334" s="7">
        <f t="shared" si="290"/>
        <v>0</v>
      </c>
    </row>
    <row r="335" spans="1:41" s="8" customFormat="1" ht="17.100000000000001" customHeight="1" x14ac:dyDescent="0.2">
      <c r="A335" s="80"/>
      <c r="B335" s="76"/>
      <c r="C335" s="186"/>
      <c r="D335" s="221"/>
      <c r="E335" s="222"/>
      <c r="F335" s="72"/>
      <c r="G335" s="167"/>
      <c r="H335" s="190"/>
      <c r="I335" s="191"/>
      <c r="J335" s="191"/>
      <c r="K335" s="191"/>
      <c r="L335" s="191"/>
      <c r="M335" s="192"/>
      <c r="N335" s="81"/>
      <c r="O335" s="76"/>
      <c r="P335" s="76"/>
      <c r="Q335" s="77"/>
      <c r="R335" s="77"/>
      <c r="S335" s="77"/>
      <c r="T335" s="76"/>
      <c r="U335" s="78"/>
      <c r="V335" s="78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9"/>
      <c r="AM335" s="58"/>
      <c r="AN335" s="7">
        <f t="shared" ref="AN335" si="294">IF(A335&lt;&gt;"",IF(AND(COUNTIF($A294:$A309,A335)=0,COUNTIF($A330:$A334,A335)=0),1,0),0)</f>
        <v>0</v>
      </c>
      <c r="AO335" s="7">
        <f t="shared" si="290"/>
        <v>0</v>
      </c>
    </row>
    <row r="336" spans="1:41" s="8" customFormat="1" ht="17.100000000000001" customHeight="1" x14ac:dyDescent="0.2">
      <c r="A336" s="79"/>
      <c r="B336" s="76"/>
      <c r="C336" s="186"/>
      <c r="D336" s="221"/>
      <c r="E336" s="222"/>
      <c r="F336" s="72"/>
      <c r="G336" s="167"/>
      <c r="H336" s="190"/>
      <c r="I336" s="191"/>
      <c r="J336" s="191"/>
      <c r="K336" s="191"/>
      <c r="L336" s="191"/>
      <c r="M336" s="192"/>
      <c r="N336" s="81"/>
      <c r="O336" s="76"/>
      <c r="P336" s="76"/>
      <c r="Q336" s="77"/>
      <c r="R336" s="77"/>
      <c r="S336" s="77"/>
      <c r="T336" s="76"/>
      <c r="U336" s="78"/>
      <c r="V336" s="78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9"/>
      <c r="AM336" s="58"/>
      <c r="AN336" s="7">
        <f t="shared" ref="AN336" si="295">IF(A336&lt;&gt;"",IF(AND(COUNTIF($A294:$A309,A336)=0,COUNTIF($A330:$A335,A336)=0),1,0),0)</f>
        <v>0</v>
      </c>
      <c r="AO336" s="7">
        <f t="shared" si="290"/>
        <v>0</v>
      </c>
    </row>
    <row r="337" spans="1:41" s="8" customFormat="1" ht="17.100000000000001" customHeight="1" x14ac:dyDescent="0.2">
      <c r="A337" s="79"/>
      <c r="B337" s="76"/>
      <c r="C337" s="186"/>
      <c r="D337" s="221"/>
      <c r="E337" s="222"/>
      <c r="F337" s="72"/>
      <c r="G337" s="167"/>
      <c r="H337" s="190"/>
      <c r="I337" s="191"/>
      <c r="J337" s="191"/>
      <c r="K337" s="191"/>
      <c r="L337" s="191"/>
      <c r="M337" s="192"/>
      <c r="N337" s="81"/>
      <c r="O337" s="75"/>
      <c r="P337" s="76"/>
      <c r="Q337" s="77"/>
      <c r="R337" s="77"/>
      <c r="S337" s="77"/>
      <c r="T337" s="76"/>
      <c r="U337" s="78"/>
      <c r="V337" s="78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9"/>
      <c r="AM337" s="58"/>
      <c r="AN337" s="7">
        <f t="shared" ref="AN337" si="296">IF(A337&lt;&gt;"",IF(AND(COUNTIF($A294:$A309,A337)=0,COUNTIF($A330:$A336,A337)=0),1,0),0)</f>
        <v>0</v>
      </c>
      <c r="AO337" s="7">
        <f t="shared" si="290"/>
        <v>0</v>
      </c>
    </row>
    <row r="338" spans="1:41" s="8" customFormat="1" ht="17.100000000000001" customHeight="1" x14ac:dyDescent="0.2">
      <c r="A338" s="79"/>
      <c r="B338" s="76"/>
      <c r="C338" s="186"/>
      <c r="D338" s="221"/>
      <c r="E338" s="222"/>
      <c r="F338" s="72"/>
      <c r="G338" s="167"/>
      <c r="H338" s="190"/>
      <c r="I338" s="191"/>
      <c r="J338" s="191"/>
      <c r="K338" s="191"/>
      <c r="L338" s="191"/>
      <c r="M338" s="192"/>
      <c r="N338" s="81"/>
      <c r="O338" s="76"/>
      <c r="P338" s="76"/>
      <c r="Q338" s="77"/>
      <c r="R338" s="77"/>
      <c r="S338" s="77"/>
      <c r="T338" s="76"/>
      <c r="U338" s="78"/>
      <c r="V338" s="78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9"/>
      <c r="AM338" s="58"/>
      <c r="AN338" s="7">
        <f t="shared" ref="AN338" si="297">IF(A338&lt;&gt;"",IF(AND(COUNTIF($A294:$A309,A338)=0,COUNTIF($A330:$A337,A338)=0),1,0),0)</f>
        <v>0</v>
      </c>
      <c r="AO338" s="7">
        <f t="shared" si="290"/>
        <v>0</v>
      </c>
    </row>
    <row r="339" spans="1:41" s="8" customFormat="1" ht="17.100000000000001" customHeight="1" x14ac:dyDescent="0.2">
      <c r="A339" s="80"/>
      <c r="B339" s="76"/>
      <c r="C339" s="186"/>
      <c r="D339" s="221"/>
      <c r="E339" s="222"/>
      <c r="F339" s="72"/>
      <c r="G339" s="167"/>
      <c r="H339" s="227"/>
      <c r="I339" s="228"/>
      <c r="J339" s="228"/>
      <c r="K339" s="228"/>
      <c r="L339" s="228"/>
      <c r="M339" s="229"/>
      <c r="N339" s="81"/>
      <c r="O339" s="75"/>
      <c r="P339" s="76"/>
      <c r="Q339" s="77"/>
      <c r="R339" s="77"/>
      <c r="S339" s="77"/>
      <c r="T339" s="76"/>
      <c r="U339" s="78"/>
      <c r="V339" s="78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9"/>
      <c r="AM339" s="58"/>
      <c r="AN339" s="7">
        <f t="shared" ref="AN339" si="298">IF(A339&lt;&gt;"",IF(AND(COUNTIF($A294:$A309,A339)=0,COUNTIF($A330:$A338,A339)=0),1,0),0)</f>
        <v>0</v>
      </c>
      <c r="AO339" s="7">
        <f t="shared" si="290"/>
        <v>0</v>
      </c>
    </row>
    <row r="340" spans="1:41" s="8" customFormat="1" ht="17.100000000000001" customHeight="1" x14ac:dyDescent="0.2">
      <c r="A340" s="79"/>
      <c r="B340" s="76"/>
      <c r="C340" s="186"/>
      <c r="D340" s="221"/>
      <c r="E340" s="222"/>
      <c r="F340" s="72"/>
      <c r="G340" s="167"/>
      <c r="H340" s="190"/>
      <c r="I340" s="191"/>
      <c r="J340" s="191"/>
      <c r="K340" s="191"/>
      <c r="L340" s="191"/>
      <c r="M340" s="192"/>
      <c r="N340" s="81"/>
      <c r="O340" s="76"/>
      <c r="P340" s="76"/>
      <c r="Q340" s="77"/>
      <c r="R340" s="77"/>
      <c r="S340" s="77"/>
      <c r="T340" s="76"/>
      <c r="U340" s="78"/>
      <c r="V340" s="78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9"/>
      <c r="AM340" s="58"/>
      <c r="AN340" s="7">
        <f t="shared" ref="AN340" si="299">IF(A340&lt;&gt;"",IF(AND(COUNTIF($A294:$A309,A340)=0,COUNTIF($A330:$A339,A340)=0),1,0),0)</f>
        <v>0</v>
      </c>
      <c r="AO340" s="7">
        <f t="shared" si="290"/>
        <v>0</v>
      </c>
    </row>
    <row r="341" spans="1:41" s="8" customFormat="1" ht="17.100000000000001" customHeight="1" x14ac:dyDescent="0.2">
      <c r="A341" s="80"/>
      <c r="B341" s="76"/>
      <c r="C341" s="186"/>
      <c r="D341" s="221"/>
      <c r="E341" s="222"/>
      <c r="F341" s="72"/>
      <c r="G341" s="167"/>
      <c r="H341" s="190"/>
      <c r="I341" s="191"/>
      <c r="J341" s="191"/>
      <c r="K341" s="191"/>
      <c r="L341" s="191"/>
      <c r="M341" s="192"/>
      <c r="N341" s="81"/>
      <c r="O341" s="75"/>
      <c r="P341" s="76"/>
      <c r="Q341" s="77"/>
      <c r="R341" s="77"/>
      <c r="S341" s="77"/>
      <c r="T341" s="76"/>
      <c r="U341" s="78"/>
      <c r="V341" s="78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9"/>
      <c r="AM341" s="58"/>
      <c r="AN341" s="7">
        <f t="shared" ref="AN341" si="300">IF(A341&lt;&gt;"",IF(AND(COUNTIF($A294:$A309,A341)=0,COUNTIF($A330:$A340,A341)=0),1,0),0)</f>
        <v>0</v>
      </c>
      <c r="AO341" s="7">
        <f t="shared" si="290"/>
        <v>0</v>
      </c>
    </row>
    <row r="342" spans="1:41" s="8" customFormat="1" ht="17.100000000000001" customHeight="1" x14ac:dyDescent="0.2">
      <c r="A342" s="79"/>
      <c r="B342" s="76"/>
      <c r="C342" s="186"/>
      <c r="D342" s="221"/>
      <c r="E342" s="222"/>
      <c r="F342" s="72"/>
      <c r="G342" s="167"/>
      <c r="H342" s="190"/>
      <c r="I342" s="191"/>
      <c r="J342" s="191"/>
      <c r="K342" s="191"/>
      <c r="L342" s="191"/>
      <c r="M342" s="192"/>
      <c r="N342" s="81"/>
      <c r="O342" s="76"/>
      <c r="P342" s="76"/>
      <c r="Q342" s="77"/>
      <c r="R342" s="77"/>
      <c r="S342" s="77"/>
      <c r="T342" s="76"/>
      <c r="U342" s="78"/>
      <c r="V342" s="78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9"/>
      <c r="AM342" s="58"/>
      <c r="AN342" s="7">
        <f t="shared" ref="AN342" si="301">IF(A342&lt;&gt;"",IF(AND(COUNTIF($A294:$A309,A342)=0,COUNTIF($A330:$A341,A342)=0),1,0),0)</f>
        <v>0</v>
      </c>
      <c r="AO342" s="7">
        <f t="shared" si="290"/>
        <v>0</v>
      </c>
    </row>
    <row r="343" spans="1:41" s="8" customFormat="1" ht="17.100000000000001" customHeight="1" x14ac:dyDescent="0.2">
      <c r="A343" s="80"/>
      <c r="B343" s="76"/>
      <c r="C343" s="186"/>
      <c r="D343" s="221"/>
      <c r="E343" s="222"/>
      <c r="F343" s="72"/>
      <c r="G343" s="167"/>
      <c r="H343" s="190"/>
      <c r="I343" s="191"/>
      <c r="J343" s="191"/>
      <c r="K343" s="191"/>
      <c r="L343" s="191"/>
      <c r="M343" s="192"/>
      <c r="N343" s="81"/>
      <c r="O343" s="75"/>
      <c r="P343" s="76"/>
      <c r="Q343" s="77"/>
      <c r="R343" s="77"/>
      <c r="S343" s="77"/>
      <c r="T343" s="76"/>
      <c r="U343" s="78"/>
      <c r="V343" s="78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9"/>
      <c r="AM343" s="58"/>
      <c r="AN343" s="7">
        <f t="shared" ref="AN343" si="302">IF(A343&lt;&gt;"",IF(AND(COUNTIF($A294:$A309,A343)=0,COUNTIF($A330:$A342,A343)=0),1,0),0)</f>
        <v>0</v>
      </c>
      <c r="AO343" s="7">
        <f t="shared" si="290"/>
        <v>0</v>
      </c>
    </row>
    <row r="344" spans="1:41" s="8" customFormat="1" ht="17.100000000000001" customHeight="1" x14ac:dyDescent="0.2">
      <c r="A344" s="79"/>
      <c r="B344" s="76"/>
      <c r="C344" s="186"/>
      <c r="D344" s="225"/>
      <c r="E344" s="226"/>
      <c r="F344" s="72"/>
      <c r="G344" s="167"/>
      <c r="H344" s="227"/>
      <c r="I344" s="228"/>
      <c r="J344" s="228"/>
      <c r="K344" s="228"/>
      <c r="L344" s="228"/>
      <c r="M344" s="229"/>
      <c r="N344" s="81"/>
      <c r="O344" s="82"/>
      <c r="P344" s="83"/>
      <c r="Q344" s="84"/>
      <c r="R344" s="84"/>
      <c r="S344" s="84"/>
      <c r="T344" s="83"/>
      <c r="U344" s="85"/>
      <c r="V344" s="85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6"/>
      <c r="AM344" s="58"/>
      <c r="AN344" s="7">
        <f t="shared" ref="AN344" si="303">IF(A344&lt;&gt;"",IF(AND(COUNTIF($A294:$A309,A344)=0,COUNTIF($A330:$A343,A344)=0),1,0),0)</f>
        <v>0</v>
      </c>
      <c r="AO344" s="7">
        <f t="shared" si="290"/>
        <v>0</v>
      </c>
    </row>
    <row r="345" spans="1:41" s="10" customFormat="1" ht="17.100000000000001" customHeight="1" x14ac:dyDescent="0.2">
      <c r="A345" s="114" t="str">
        <f t="shared" ref="A345" si="304">IF(A327="","",COUNT(A328:A344))</f>
        <v/>
      </c>
      <c r="B345" s="115"/>
      <c r="C345" s="187" t="str">
        <f>IF(SUM(C328:C344)=0,"",SUM(C328:C344))</f>
        <v/>
      </c>
      <c r="D345" s="233" t="str">
        <f>IF(COUNT(D328:D344)=0,"",COUNT(D328:D344))</f>
        <v/>
      </c>
      <c r="E345" s="234"/>
      <c r="F345" s="116"/>
      <c r="G345" s="117"/>
      <c r="H345" s="231" t="s">
        <v>77</v>
      </c>
      <c r="I345" s="232"/>
      <c r="J345" s="232"/>
      <c r="K345" s="232"/>
      <c r="L345" s="232"/>
      <c r="M345" s="232"/>
      <c r="N345" s="118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20"/>
      <c r="AM345" s="59"/>
      <c r="AN345" s="9"/>
      <c r="AO345" s="9"/>
    </row>
    <row r="346" spans="1:41" s="12" customFormat="1" ht="17.100000000000001" customHeight="1" x14ac:dyDescent="0.2">
      <c r="A346" s="121" t="str">
        <f t="shared" ref="A346" si="305">IF(A327="","",SUM(A327+A345))</f>
        <v/>
      </c>
      <c r="B346" s="122"/>
      <c r="C346" s="188" t="str">
        <f>IF(C327="","",SUM(C327,C345))</f>
        <v/>
      </c>
      <c r="D346" s="235" t="str">
        <f>IF(D327="","",SUM(D327,D345))</f>
        <v/>
      </c>
      <c r="E346" s="236"/>
      <c r="F346" s="123"/>
      <c r="G346" s="123"/>
      <c r="H346" s="124" t="s">
        <v>29</v>
      </c>
      <c r="I346" s="125"/>
      <c r="J346" s="125"/>
      <c r="K346" s="125"/>
      <c r="L346" s="125"/>
      <c r="M346" s="126"/>
      <c r="N346" s="127" t="s">
        <v>30</v>
      </c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/>
      <c r="AH346" s="208"/>
      <c r="AI346" s="208"/>
      <c r="AJ346" s="208"/>
      <c r="AK346" s="208"/>
      <c r="AL346" s="209"/>
      <c r="AM346" s="60"/>
      <c r="AN346" s="11"/>
      <c r="AO346" s="11"/>
    </row>
    <row r="347" spans="1:41" ht="13.5" customHeight="1" x14ac:dyDescent="0.25">
      <c r="A347" s="152" t="s">
        <v>79</v>
      </c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54"/>
    </row>
    <row r="348" spans="1:41" ht="12" customHeight="1" x14ac:dyDescent="0.25">
      <c r="A348" s="45" t="s">
        <v>75</v>
      </c>
      <c r="B348" s="24"/>
      <c r="C348" s="25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54"/>
    </row>
    <row r="349" spans="1:41" s="13" customFormat="1" ht="19.5" x14ac:dyDescent="0.3">
      <c r="A349" s="17" t="s">
        <v>0</v>
      </c>
      <c r="B349" s="18"/>
      <c r="C349" s="19"/>
      <c r="D349" s="230" t="s">
        <v>5</v>
      </c>
      <c r="E349" s="230"/>
      <c r="F349" s="47">
        <f>F314+1</f>
        <v>11</v>
      </c>
      <c r="G349" s="18"/>
      <c r="H349" s="18"/>
      <c r="I349" s="18"/>
      <c r="J349" s="18"/>
      <c r="K349" s="18"/>
      <c r="L349" s="18"/>
      <c r="M349" s="1"/>
      <c r="N349" s="20"/>
      <c r="O349" s="18"/>
      <c r="P349" s="18"/>
      <c r="Q349" s="18"/>
      <c r="R349" s="202" t="s">
        <v>85</v>
      </c>
      <c r="S349" s="202"/>
      <c r="T349" s="203" t="s">
        <v>86</v>
      </c>
      <c r="U349" s="203"/>
      <c r="V349" s="203"/>
      <c r="W349" s="203"/>
      <c r="X349" s="203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03"/>
      <c r="AK349" s="203"/>
      <c r="AL349" s="203"/>
      <c r="AM349" s="61"/>
      <c r="AN349" s="14"/>
      <c r="AO349" s="14"/>
    </row>
    <row r="350" spans="1:41" s="13" customFormat="1" ht="20.25" customHeight="1" x14ac:dyDescent="0.2">
      <c r="A350" s="237" t="s">
        <v>1</v>
      </c>
      <c r="B350" s="237"/>
      <c r="C350" s="237"/>
      <c r="D350" s="21"/>
      <c r="E350" s="21"/>
      <c r="F350" s="21"/>
      <c r="G350" s="21"/>
      <c r="H350" s="18"/>
      <c r="I350" s="18"/>
      <c r="J350" s="18"/>
      <c r="K350" s="18"/>
      <c r="L350" s="18"/>
      <c r="M350" s="22"/>
      <c r="N350" s="63"/>
      <c r="O350" s="63"/>
      <c r="P350" s="63"/>
      <c r="Q350" s="63"/>
      <c r="R350" s="204" t="s">
        <v>87</v>
      </c>
      <c r="S350" s="204"/>
      <c r="T350" s="204" t="s">
        <v>88</v>
      </c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4"/>
      <c r="AK350" s="204"/>
      <c r="AL350" s="204"/>
      <c r="AM350" s="61"/>
      <c r="AN350" s="14"/>
      <c r="AO350" s="14"/>
    </row>
    <row r="351" spans="1:41" s="13" customFormat="1" ht="20.100000000000001" customHeight="1" x14ac:dyDescent="0.25">
      <c r="A351" s="237"/>
      <c r="B351" s="237"/>
      <c r="C351" s="237"/>
      <c r="D351" s="128" t="s">
        <v>51</v>
      </c>
      <c r="E351" s="129" t="str">
        <f t="shared" ref="E351" si="306">IF($E$3="","",$E$3)</f>
        <v/>
      </c>
      <c r="F351" s="130" t="str">
        <f t="shared" ref="F351" si="307">IF($F$3="","",$F$3)</f>
        <v/>
      </c>
      <c r="G351" s="131" t="str">
        <f t="shared" ref="G351" si="308">IF($G$3="","",$G$3)</f>
        <v/>
      </c>
      <c r="H351" s="131" t="str">
        <f t="shared" ref="H351" si="309">IF(H318="","",$H$3)</f>
        <v/>
      </c>
      <c r="I351" s="131" t="str">
        <f t="shared" ref="I351" si="310">IF($I$3="","",$I$3)</f>
        <v/>
      </c>
      <c r="J351" s="131" t="str">
        <f t="shared" ref="J351" si="311">IF($J$3="","",$J$3)</f>
        <v/>
      </c>
      <c r="K351" s="131" t="str">
        <f t="shared" ref="K351" si="312">IF($K$3="","",$K$3)</f>
        <v/>
      </c>
      <c r="L351" s="131" t="str">
        <f t="shared" ref="L351" si="313">IF($L$3="","",$L$3)</f>
        <v/>
      </c>
      <c r="M351" s="150"/>
      <c r="N351" s="238"/>
      <c r="O351" s="238"/>
      <c r="P351" s="23"/>
      <c r="Q351" s="239" t="s">
        <v>40</v>
      </c>
      <c r="R351" s="239"/>
      <c r="S351" s="239"/>
      <c r="T351" s="310" t="str">
        <f>IF($T$3="","",$T$3)</f>
        <v/>
      </c>
      <c r="U351" s="310" t="str">
        <f t="shared" ref="U351:W351" si="314">IF($L$3="","",$L$3)</f>
        <v/>
      </c>
      <c r="V351" s="310" t="str">
        <f t="shared" si="314"/>
        <v/>
      </c>
      <c r="W351" s="311" t="s">
        <v>89</v>
      </c>
      <c r="X351" s="311"/>
      <c r="Y351" s="181"/>
      <c r="Z351" s="181"/>
      <c r="AA351" s="181"/>
      <c r="AB351" s="181"/>
      <c r="AC351" s="181"/>
      <c r="AD351" s="181"/>
      <c r="AE351" s="181"/>
      <c r="AF351" s="181"/>
      <c r="AG351" s="181"/>
      <c r="AH351" s="181"/>
      <c r="AI351" s="181"/>
      <c r="AJ351" s="181"/>
      <c r="AK351" s="181"/>
      <c r="AL351" s="310" t="str">
        <f>IF($AL$3="","",$AL$3)</f>
        <v/>
      </c>
      <c r="AM351" s="310" t="str">
        <f t="shared" ref="AM351:AN351" si="315">IF($L$3="","",$L$3)</f>
        <v/>
      </c>
      <c r="AN351" s="310" t="str">
        <f t="shared" si="315"/>
        <v/>
      </c>
      <c r="AO351" s="14"/>
    </row>
    <row r="352" spans="1:41" s="13" customFormat="1" ht="5.0999999999999996" customHeight="1" x14ac:dyDescent="0.2">
      <c r="A352" s="24"/>
      <c r="B352" s="24"/>
      <c r="C352" s="25"/>
      <c r="D352" s="132"/>
      <c r="E352" s="132"/>
      <c r="F352" s="132"/>
      <c r="G352" s="132"/>
      <c r="H352" s="69"/>
      <c r="I352" s="69"/>
      <c r="J352" s="69"/>
      <c r="K352" s="69"/>
      <c r="L352" s="69"/>
      <c r="M352" s="133"/>
      <c r="N352" s="133"/>
      <c r="O352" s="133"/>
      <c r="P352" s="27"/>
      <c r="Q352" s="171"/>
      <c r="R352" s="171"/>
      <c r="S352" s="171"/>
      <c r="T352" s="134"/>
      <c r="U352" s="134"/>
      <c r="V352" s="134"/>
      <c r="W352" s="134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  <c r="AM352" s="61"/>
      <c r="AN352" s="14"/>
      <c r="AO352" s="14"/>
    </row>
    <row r="353" spans="1:41" s="13" customFormat="1" ht="21.75" customHeight="1" x14ac:dyDescent="0.2">
      <c r="A353" s="29" t="s">
        <v>3</v>
      </c>
      <c r="B353" s="24"/>
      <c r="C353" s="25"/>
      <c r="D353" s="218" t="str">
        <f t="shared" ref="D353" si="316">IF($D$5="","",$D$5)</f>
        <v/>
      </c>
      <c r="E353" s="218"/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30"/>
      <c r="Q353" s="219" t="s">
        <v>2</v>
      </c>
      <c r="R353" s="219"/>
      <c r="S353" s="219"/>
      <c r="T353" s="220" t="str">
        <f t="shared" ref="T353" si="317">IF($T$5="","",$T$5)</f>
        <v/>
      </c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  <c r="AJ353" s="220"/>
      <c r="AK353" s="220"/>
      <c r="AL353" s="220"/>
      <c r="AM353" s="61"/>
      <c r="AN353" s="14"/>
      <c r="AO353" s="14"/>
    </row>
    <row r="354" spans="1:41" s="13" customFormat="1" ht="5.0999999999999996" customHeight="1" x14ac:dyDescent="0.2">
      <c r="A354" s="24"/>
      <c r="B354" s="24"/>
      <c r="C354" s="25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24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1"/>
      <c r="AN354" s="14"/>
      <c r="AO354" s="14"/>
    </row>
    <row r="355" spans="1:41" s="13" customFormat="1" ht="20.100000000000001" customHeight="1" x14ac:dyDescent="0.2">
      <c r="A355" s="24" t="s">
        <v>32</v>
      </c>
      <c r="B355" s="24"/>
      <c r="C355" s="25"/>
      <c r="D355" s="218" t="str">
        <f t="shared" ref="D355" si="318">IF($D$7="","",$D$7)</f>
        <v/>
      </c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30"/>
      <c r="Q355" s="69"/>
      <c r="R355" s="219" t="s">
        <v>4</v>
      </c>
      <c r="S355" s="219"/>
      <c r="T355" s="220" t="str">
        <f t="shared" ref="T355" si="319">IF($T$7="","",$T$7)</f>
        <v/>
      </c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  <c r="AJ355" s="220"/>
      <c r="AK355" s="220"/>
      <c r="AL355" s="220"/>
      <c r="AM355" s="61"/>
      <c r="AN355" s="14"/>
      <c r="AO355" s="14"/>
    </row>
    <row r="356" spans="1:41" s="13" customFormat="1" ht="14.25" customHeight="1" x14ac:dyDescent="0.25">
      <c r="A356" s="31"/>
      <c r="B356" s="32"/>
      <c r="C356" s="33"/>
      <c r="D356" s="18"/>
      <c r="E356" s="18"/>
      <c r="F356" s="18"/>
      <c r="G356" s="18"/>
      <c r="H356" s="18"/>
      <c r="I356" s="18"/>
      <c r="J356" s="18"/>
      <c r="K356" s="18"/>
      <c r="L356" s="18"/>
      <c r="M356" s="32"/>
      <c r="N356" s="32"/>
      <c r="O356" s="32"/>
      <c r="P356" s="32"/>
      <c r="Q356" s="31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61"/>
      <c r="AN356" s="14"/>
      <c r="AO356" s="14"/>
    </row>
    <row r="357" spans="1:41" ht="28.5" customHeight="1" x14ac:dyDescent="0.25">
      <c r="A357" s="205" t="s">
        <v>84</v>
      </c>
      <c r="B357" s="205" t="s">
        <v>7</v>
      </c>
      <c r="C357" s="240" t="s">
        <v>8</v>
      </c>
      <c r="D357" s="243" t="s">
        <v>76</v>
      </c>
      <c r="E357" s="244"/>
      <c r="F357" s="212" t="s">
        <v>9</v>
      </c>
      <c r="G357" s="214"/>
      <c r="H357" s="243" t="s">
        <v>10</v>
      </c>
      <c r="I357" s="247"/>
      <c r="J357" s="247"/>
      <c r="K357" s="247"/>
      <c r="L357" s="247"/>
      <c r="M357" s="244"/>
      <c r="N357" s="93"/>
      <c r="O357" s="210" t="s">
        <v>11</v>
      </c>
      <c r="P357" s="211"/>
      <c r="Q357" s="196" t="s">
        <v>12</v>
      </c>
      <c r="R357" s="197"/>
      <c r="S357" s="197"/>
      <c r="T357" s="212" t="s">
        <v>38</v>
      </c>
      <c r="U357" s="213"/>
      <c r="V357" s="213"/>
      <c r="W357" s="214"/>
      <c r="X357" s="215" t="s">
        <v>13</v>
      </c>
      <c r="Y357" s="172"/>
      <c r="Z357" s="172"/>
      <c r="AA357" s="172"/>
      <c r="AB357" s="172"/>
      <c r="AC357" s="172"/>
      <c r="AD357" s="172"/>
      <c r="AE357" s="172"/>
      <c r="AF357" s="172"/>
      <c r="AG357" s="172"/>
      <c r="AH357" s="172"/>
      <c r="AI357" s="172"/>
      <c r="AJ357" s="172"/>
      <c r="AK357" s="172"/>
      <c r="AL357" s="205" t="s">
        <v>14</v>
      </c>
      <c r="AM357" s="56"/>
    </row>
    <row r="358" spans="1:41" ht="15" customHeight="1" x14ac:dyDescent="0.25">
      <c r="A358" s="206"/>
      <c r="B358" s="206"/>
      <c r="C358" s="241"/>
      <c r="D358" s="245"/>
      <c r="E358" s="246"/>
      <c r="F358" s="205" t="s">
        <v>39</v>
      </c>
      <c r="G358" s="215" t="s">
        <v>16</v>
      </c>
      <c r="H358" s="245"/>
      <c r="I358" s="248"/>
      <c r="J358" s="248"/>
      <c r="K358" s="248"/>
      <c r="L358" s="248"/>
      <c r="M358" s="246"/>
      <c r="N358" s="94"/>
      <c r="O358" s="252" t="s">
        <v>17</v>
      </c>
      <c r="P358" s="175" t="s">
        <v>18</v>
      </c>
      <c r="Q358" s="254" t="s">
        <v>19</v>
      </c>
      <c r="R358" s="255"/>
      <c r="S358" s="177" t="s">
        <v>81</v>
      </c>
      <c r="T358" s="175" t="s">
        <v>34</v>
      </c>
      <c r="U358" s="175" t="s">
        <v>35</v>
      </c>
      <c r="V358" s="175" t="s">
        <v>80</v>
      </c>
      <c r="W358" s="175" t="s">
        <v>20</v>
      </c>
      <c r="X358" s="216"/>
      <c r="Y358" s="173"/>
      <c r="Z358" s="173"/>
      <c r="AA358" s="173"/>
      <c r="AB358" s="173"/>
      <c r="AC358" s="173"/>
      <c r="AD358" s="173"/>
      <c r="AE358" s="173"/>
      <c r="AF358" s="173"/>
      <c r="AG358" s="173"/>
      <c r="AH358" s="173"/>
      <c r="AI358" s="173"/>
      <c r="AJ358" s="173"/>
      <c r="AK358" s="173"/>
      <c r="AL358" s="206"/>
      <c r="AM358" s="56"/>
    </row>
    <row r="359" spans="1:41" ht="12.75" customHeight="1" x14ac:dyDescent="0.25">
      <c r="A359" s="207"/>
      <c r="B359" s="207"/>
      <c r="C359" s="242"/>
      <c r="D359" s="256" t="s">
        <v>33</v>
      </c>
      <c r="E359" s="257"/>
      <c r="F359" s="207"/>
      <c r="G359" s="217"/>
      <c r="H359" s="249"/>
      <c r="I359" s="250"/>
      <c r="J359" s="250"/>
      <c r="K359" s="250"/>
      <c r="L359" s="250"/>
      <c r="M359" s="251"/>
      <c r="N359" s="97"/>
      <c r="O359" s="253"/>
      <c r="P359" s="176"/>
      <c r="Q359" s="99" t="s">
        <v>21</v>
      </c>
      <c r="R359" s="100" t="s">
        <v>22</v>
      </c>
      <c r="S359" s="101" t="s">
        <v>36</v>
      </c>
      <c r="T359" s="176"/>
      <c r="U359" s="176"/>
      <c r="V359" s="176" t="s">
        <v>37</v>
      </c>
      <c r="W359" s="176"/>
      <c r="X359" s="217"/>
      <c r="Y359" s="174"/>
      <c r="Z359" s="174"/>
      <c r="AA359" s="174"/>
      <c r="AB359" s="174"/>
      <c r="AC359" s="174"/>
      <c r="AD359" s="174"/>
      <c r="AE359" s="174"/>
      <c r="AF359" s="174"/>
      <c r="AG359" s="174"/>
      <c r="AH359" s="174"/>
      <c r="AI359" s="174"/>
      <c r="AJ359" s="174"/>
      <c r="AK359" s="174"/>
      <c r="AL359" s="207"/>
      <c r="AM359" s="56"/>
    </row>
    <row r="360" spans="1:41" ht="13.5" customHeight="1" x14ac:dyDescent="0.25">
      <c r="A360" s="102" t="s">
        <v>6</v>
      </c>
      <c r="B360" s="102" t="s">
        <v>23</v>
      </c>
      <c r="C360" s="103" t="s">
        <v>24</v>
      </c>
      <c r="D360" s="196" t="s">
        <v>23</v>
      </c>
      <c r="E360" s="198"/>
      <c r="F360" s="169" t="s">
        <v>25</v>
      </c>
      <c r="G360" s="169" t="s">
        <v>82</v>
      </c>
      <c r="H360" s="196" t="s">
        <v>23</v>
      </c>
      <c r="I360" s="197"/>
      <c r="J360" s="197"/>
      <c r="K360" s="197"/>
      <c r="L360" s="197"/>
      <c r="M360" s="198"/>
      <c r="N360" s="105"/>
      <c r="O360" s="102" t="s">
        <v>26</v>
      </c>
      <c r="P360" s="102" t="s">
        <v>26</v>
      </c>
      <c r="Q360" s="196" t="s">
        <v>27</v>
      </c>
      <c r="R360" s="197"/>
      <c r="S360" s="197"/>
      <c r="T360" s="102" t="s">
        <v>23</v>
      </c>
      <c r="U360" s="102" t="s">
        <v>27</v>
      </c>
      <c r="V360" s="102" t="s">
        <v>27</v>
      </c>
      <c r="W360" s="102" t="s">
        <v>28</v>
      </c>
      <c r="X360" s="102" t="s">
        <v>23</v>
      </c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 t="s">
        <v>6</v>
      </c>
      <c r="AM360" s="56"/>
    </row>
    <row r="361" spans="1:41" s="6" customFormat="1" ht="9.9499999999999993" customHeight="1" x14ac:dyDescent="0.2">
      <c r="A361" s="89">
        <v>1</v>
      </c>
      <c r="B361" s="89">
        <v>2</v>
      </c>
      <c r="C361" s="170">
        <v>3</v>
      </c>
      <c r="D361" s="199">
        <v>4</v>
      </c>
      <c r="E361" s="201"/>
      <c r="F361" s="91">
        <v>5</v>
      </c>
      <c r="G361" s="91">
        <v>6</v>
      </c>
      <c r="H361" s="199">
        <v>7</v>
      </c>
      <c r="I361" s="200"/>
      <c r="J361" s="200"/>
      <c r="K361" s="200"/>
      <c r="L361" s="200"/>
      <c r="M361" s="201"/>
      <c r="N361" s="92"/>
      <c r="O361" s="89">
        <v>8</v>
      </c>
      <c r="P361" s="89">
        <v>-8</v>
      </c>
      <c r="Q361" s="89">
        <v>9</v>
      </c>
      <c r="R361" s="89">
        <v>10</v>
      </c>
      <c r="S361" s="89">
        <v>11</v>
      </c>
      <c r="T361" s="89">
        <v>12</v>
      </c>
      <c r="U361" s="89">
        <v>-14</v>
      </c>
      <c r="V361" s="89">
        <v>13</v>
      </c>
      <c r="W361" s="89">
        <v>14</v>
      </c>
      <c r="X361" s="89">
        <v>15</v>
      </c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>
        <v>16</v>
      </c>
      <c r="AM361" s="57"/>
      <c r="AN361" s="15"/>
      <c r="AO361" s="15"/>
    </row>
    <row r="362" spans="1:41" s="8" customFormat="1" ht="17.100000000000001" customHeight="1" x14ac:dyDescent="0.2">
      <c r="A362" s="106" t="str">
        <f t="shared" ref="A362" si="320">IF(A346=0,"",(A346))</f>
        <v/>
      </c>
      <c r="B362" s="107"/>
      <c r="C362" s="185" t="str">
        <f t="shared" ref="C362:D362" si="321">IF(C346=0,"",(C346))</f>
        <v/>
      </c>
      <c r="D362" s="223" t="str">
        <f t="shared" si="321"/>
        <v/>
      </c>
      <c r="E362" s="224"/>
      <c r="F362" s="108"/>
      <c r="G362" s="108"/>
      <c r="H362" s="193" t="s">
        <v>31</v>
      </c>
      <c r="I362" s="194"/>
      <c r="J362" s="194"/>
      <c r="K362" s="194"/>
      <c r="L362" s="194"/>
      <c r="M362" s="195"/>
      <c r="N362" s="109"/>
      <c r="O362" s="110"/>
      <c r="P362" s="107"/>
      <c r="Q362" s="111"/>
      <c r="R362" s="111"/>
      <c r="S362" s="111"/>
      <c r="T362" s="107"/>
      <c r="U362" s="112"/>
      <c r="V362" s="112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13"/>
      <c r="AM362" s="58"/>
      <c r="AN362" s="7"/>
      <c r="AO362" s="16">
        <f t="shared" ref="AO362:AO397" si="322">AO344</f>
        <v>0</v>
      </c>
    </row>
    <row r="363" spans="1:41" s="8" customFormat="1" ht="17.100000000000001" customHeight="1" x14ac:dyDescent="0.2">
      <c r="A363" s="70"/>
      <c r="B363" s="168"/>
      <c r="C363" s="186"/>
      <c r="D363" s="225"/>
      <c r="E363" s="226"/>
      <c r="F363" s="72"/>
      <c r="G363" s="72"/>
      <c r="H363" s="190"/>
      <c r="I363" s="191"/>
      <c r="J363" s="191"/>
      <c r="K363" s="191"/>
      <c r="L363" s="191"/>
      <c r="M363" s="192"/>
      <c r="N363" s="74"/>
      <c r="O363" s="75"/>
      <c r="P363" s="76"/>
      <c r="Q363" s="77"/>
      <c r="R363" s="77"/>
      <c r="S363" s="77"/>
      <c r="T363" s="76"/>
      <c r="U363" s="78"/>
      <c r="V363" s="78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9"/>
      <c r="AM363" s="58"/>
      <c r="AN363" s="7">
        <f t="shared" ref="AN363:AN365" si="323">IF(A363&lt;&gt;"",IF(COUNTIF($A327:$A342,A363)=0,1,0),0)</f>
        <v>0</v>
      </c>
      <c r="AO363" s="7">
        <f t="shared" ref="AO363:AO365" si="324">IF(F363&gt;0,AO360+1,AO360)</f>
        <v>0</v>
      </c>
    </row>
    <row r="364" spans="1:41" s="8" customFormat="1" ht="17.100000000000001" customHeight="1" x14ac:dyDescent="0.2">
      <c r="A364" s="80"/>
      <c r="B364" s="76"/>
      <c r="C364" s="186"/>
      <c r="D364" s="225"/>
      <c r="E364" s="226"/>
      <c r="F364" s="72"/>
      <c r="G364" s="72"/>
      <c r="H364" s="190"/>
      <c r="I364" s="191"/>
      <c r="J364" s="191"/>
      <c r="K364" s="191"/>
      <c r="L364" s="191"/>
      <c r="M364" s="192"/>
      <c r="N364" s="74"/>
      <c r="O364" s="75"/>
      <c r="P364" s="76"/>
      <c r="Q364" s="77"/>
      <c r="R364" s="77"/>
      <c r="S364" s="77"/>
      <c r="T364" s="76"/>
      <c r="U364" s="78"/>
      <c r="V364" s="78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9"/>
      <c r="AM364" s="58"/>
      <c r="AN364" s="7">
        <f t="shared" si="323"/>
        <v>0</v>
      </c>
      <c r="AO364" s="7">
        <f t="shared" si="324"/>
        <v>0</v>
      </c>
    </row>
    <row r="365" spans="1:41" s="8" customFormat="1" ht="17.100000000000001" customHeight="1" x14ac:dyDescent="0.2">
      <c r="A365" s="79"/>
      <c r="B365" s="76"/>
      <c r="C365" s="186"/>
      <c r="D365" s="221"/>
      <c r="E365" s="222"/>
      <c r="F365" s="72"/>
      <c r="G365" s="72"/>
      <c r="H365" s="190"/>
      <c r="I365" s="191"/>
      <c r="J365" s="191"/>
      <c r="K365" s="191"/>
      <c r="L365" s="191"/>
      <c r="M365" s="192"/>
      <c r="N365" s="81"/>
      <c r="O365" s="76"/>
      <c r="P365" s="76"/>
      <c r="Q365" s="77"/>
      <c r="R365" s="77"/>
      <c r="S365" s="77"/>
      <c r="T365" s="76"/>
      <c r="U365" s="78"/>
      <c r="V365" s="78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9"/>
      <c r="AM365" s="58"/>
      <c r="AN365" s="7">
        <f t="shared" si="323"/>
        <v>0</v>
      </c>
      <c r="AO365" s="7">
        <f t="shared" si="324"/>
        <v>0</v>
      </c>
    </row>
    <row r="366" spans="1:41" s="8" customFormat="1" ht="17.100000000000001" customHeight="1" x14ac:dyDescent="0.2">
      <c r="A366" s="80"/>
      <c r="B366" s="76"/>
      <c r="C366" s="186"/>
      <c r="D366" s="221"/>
      <c r="E366" s="222"/>
      <c r="F366" s="72"/>
      <c r="G366" s="167"/>
      <c r="H366" s="190"/>
      <c r="I366" s="191"/>
      <c r="J366" s="191"/>
      <c r="K366" s="191"/>
      <c r="L366" s="191"/>
      <c r="M366" s="192"/>
      <c r="N366" s="81"/>
      <c r="O366" s="75"/>
      <c r="P366" s="76"/>
      <c r="Q366" s="77"/>
      <c r="R366" s="77"/>
      <c r="S366" s="77"/>
      <c r="T366" s="76"/>
      <c r="U366" s="78"/>
      <c r="V366" s="78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9"/>
      <c r="AM366" s="58"/>
      <c r="AN366" s="7">
        <f t="shared" ref="AN366" si="325">IF(A366&lt;&gt;"",IF(AND(COUNTIF($A329:$A344,A366)=0,A366&lt;&gt;A365),1,0),0)</f>
        <v>0</v>
      </c>
      <c r="AO366" s="7">
        <f t="shared" ref="AO366:AO379" si="326">IF(F366&gt;0,AO365+1,AO365)</f>
        <v>0</v>
      </c>
    </row>
    <row r="367" spans="1:41" s="8" customFormat="1" ht="17.100000000000001" customHeight="1" x14ac:dyDescent="0.2">
      <c r="A367" s="79"/>
      <c r="B367" s="76"/>
      <c r="C367" s="186"/>
      <c r="D367" s="221"/>
      <c r="E367" s="222"/>
      <c r="F367" s="72"/>
      <c r="G367" s="167"/>
      <c r="H367" s="190"/>
      <c r="I367" s="191"/>
      <c r="J367" s="191"/>
      <c r="K367" s="191"/>
      <c r="L367" s="191"/>
      <c r="M367" s="192"/>
      <c r="N367" s="81"/>
      <c r="O367" s="76"/>
      <c r="P367" s="76"/>
      <c r="Q367" s="77"/>
      <c r="R367" s="77"/>
      <c r="S367" s="77"/>
      <c r="T367" s="76"/>
      <c r="U367" s="78"/>
      <c r="V367" s="78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9"/>
      <c r="AM367" s="58"/>
      <c r="AN367" s="7">
        <f t="shared" ref="AN367" si="327">IF(A367&lt;&gt;"",IF(AND(COUNTIF($A329:$A344,A367)=0,COUNTIF($A365:$A366,A367)=0),1,0),0)</f>
        <v>0</v>
      </c>
      <c r="AO367" s="7">
        <f t="shared" si="326"/>
        <v>0</v>
      </c>
    </row>
    <row r="368" spans="1:41" s="8" customFormat="1" ht="17.100000000000001" customHeight="1" x14ac:dyDescent="0.2">
      <c r="A368" s="80"/>
      <c r="B368" s="76"/>
      <c r="C368" s="186"/>
      <c r="D368" s="221"/>
      <c r="E368" s="222"/>
      <c r="F368" s="72"/>
      <c r="G368" s="167"/>
      <c r="H368" s="190"/>
      <c r="I368" s="191"/>
      <c r="J368" s="191"/>
      <c r="K368" s="191"/>
      <c r="L368" s="191"/>
      <c r="M368" s="192"/>
      <c r="N368" s="81"/>
      <c r="O368" s="76"/>
      <c r="P368" s="76"/>
      <c r="Q368" s="77"/>
      <c r="R368" s="77"/>
      <c r="S368" s="77"/>
      <c r="T368" s="76"/>
      <c r="U368" s="78"/>
      <c r="V368" s="78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9"/>
      <c r="AM368" s="58"/>
      <c r="AN368" s="7">
        <f t="shared" ref="AN368" si="328">IF(A368&lt;&gt;"",IF(AND(COUNTIF($A329:$A344,A368)=0,COUNTIF($A365:$A367,A368)=0),1,0),0)</f>
        <v>0</v>
      </c>
      <c r="AO368" s="7">
        <f t="shared" si="326"/>
        <v>0</v>
      </c>
    </row>
    <row r="369" spans="1:41" s="8" customFormat="1" ht="17.100000000000001" customHeight="1" x14ac:dyDescent="0.2">
      <c r="A369" s="79"/>
      <c r="B369" s="76"/>
      <c r="C369" s="186"/>
      <c r="D369" s="221"/>
      <c r="E369" s="222"/>
      <c r="F369" s="72"/>
      <c r="G369" s="167"/>
      <c r="H369" s="190"/>
      <c r="I369" s="191"/>
      <c r="J369" s="191"/>
      <c r="K369" s="191"/>
      <c r="L369" s="191"/>
      <c r="M369" s="192"/>
      <c r="N369" s="81"/>
      <c r="O369" s="76"/>
      <c r="P369" s="76"/>
      <c r="Q369" s="77"/>
      <c r="R369" s="77"/>
      <c r="S369" s="77"/>
      <c r="T369" s="76"/>
      <c r="U369" s="78"/>
      <c r="V369" s="78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9"/>
      <c r="AM369" s="58"/>
      <c r="AN369" s="7">
        <f t="shared" ref="AN369" si="329">IF(A369&lt;&gt;"",IF(AND(COUNTIF($A329:$A344,A369)=0,COUNTIF($A365:$A368,A369)=0),1,0),0)</f>
        <v>0</v>
      </c>
      <c r="AO369" s="7">
        <f t="shared" si="326"/>
        <v>0</v>
      </c>
    </row>
    <row r="370" spans="1:41" s="8" customFormat="1" ht="17.100000000000001" customHeight="1" x14ac:dyDescent="0.2">
      <c r="A370" s="80"/>
      <c r="B370" s="76"/>
      <c r="C370" s="186"/>
      <c r="D370" s="221"/>
      <c r="E370" s="222"/>
      <c r="F370" s="72"/>
      <c r="G370" s="167"/>
      <c r="H370" s="190"/>
      <c r="I370" s="191"/>
      <c r="J370" s="191"/>
      <c r="K370" s="191"/>
      <c r="L370" s="191"/>
      <c r="M370" s="192"/>
      <c r="N370" s="81"/>
      <c r="O370" s="76"/>
      <c r="P370" s="76"/>
      <c r="Q370" s="77"/>
      <c r="R370" s="77"/>
      <c r="S370" s="77"/>
      <c r="T370" s="76"/>
      <c r="U370" s="78"/>
      <c r="V370" s="78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9"/>
      <c r="AM370" s="58"/>
      <c r="AN370" s="7">
        <f t="shared" ref="AN370" si="330">IF(A370&lt;&gt;"",IF(AND(COUNTIF($A329:$A344,A370)=0,COUNTIF($A365:$A369,A370)=0),1,0),0)</f>
        <v>0</v>
      </c>
      <c r="AO370" s="7">
        <f t="shared" si="326"/>
        <v>0</v>
      </c>
    </row>
    <row r="371" spans="1:41" s="8" customFormat="1" ht="17.100000000000001" customHeight="1" x14ac:dyDescent="0.2">
      <c r="A371" s="79"/>
      <c r="B371" s="76"/>
      <c r="C371" s="186"/>
      <c r="D371" s="221"/>
      <c r="E371" s="222"/>
      <c r="F371" s="72"/>
      <c r="G371" s="167"/>
      <c r="H371" s="190"/>
      <c r="I371" s="191"/>
      <c r="J371" s="191"/>
      <c r="K371" s="191"/>
      <c r="L371" s="191"/>
      <c r="M371" s="192"/>
      <c r="N371" s="81"/>
      <c r="O371" s="76"/>
      <c r="P371" s="76"/>
      <c r="Q371" s="77"/>
      <c r="R371" s="77"/>
      <c r="S371" s="77"/>
      <c r="T371" s="76"/>
      <c r="U371" s="78"/>
      <c r="V371" s="78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9"/>
      <c r="AM371" s="58"/>
      <c r="AN371" s="7">
        <f t="shared" ref="AN371" si="331">IF(A371&lt;&gt;"",IF(AND(COUNTIF($A329:$A344,A371)=0,COUNTIF($A365:$A370,A371)=0),1,0),0)</f>
        <v>0</v>
      </c>
      <c r="AO371" s="7">
        <f t="shared" si="326"/>
        <v>0</v>
      </c>
    </row>
    <row r="372" spans="1:41" s="8" customFormat="1" ht="17.100000000000001" customHeight="1" x14ac:dyDescent="0.2">
      <c r="A372" s="79"/>
      <c r="B372" s="76"/>
      <c r="C372" s="186"/>
      <c r="D372" s="221"/>
      <c r="E372" s="222"/>
      <c r="F372" s="72"/>
      <c r="G372" s="167"/>
      <c r="H372" s="190"/>
      <c r="I372" s="191"/>
      <c r="J372" s="191"/>
      <c r="K372" s="191"/>
      <c r="L372" s="191"/>
      <c r="M372" s="192"/>
      <c r="N372" s="81"/>
      <c r="O372" s="75"/>
      <c r="P372" s="76"/>
      <c r="Q372" s="77"/>
      <c r="R372" s="77"/>
      <c r="S372" s="77"/>
      <c r="T372" s="76"/>
      <c r="U372" s="78"/>
      <c r="V372" s="78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9"/>
      <c r="AM372" s="58"/>
      <c r="AN372" s="7">
        <f t="shared" ref="AN372" si="332">IF(A372&lt;&gt;"",IF(AND(COUNTIF($A329:$A344,A372)=0,COUNTIF($A365:$A371,A372)=0),1,0),0)</f>
        <v>0</v>
      </c>
      <c r="AO372" s="7">
        <f t="shared" si="326"/>
        <v>0</v>
      </c>
    </row>
    <row r="373" spans="1:41" s="8" customFormat="1" ht="17.100000000000001" customHeight="1" x14ac:dyDescent="0.2">
      <c r="A373" s="79"/>
      <c r="B373" s="76"/>
      <c r="C373" s="186"/>
      <c r="D373" s="221"/>
      <c r="E373" s="222"/>
      <c r="F373" s="72"/>
      <c r="G373" s="167"/>
      <c r="H373" s="190"/>
      <c r="I373" s="191"/>
      <c r="J373" s="191"/>
      <c r="K373" s="191"/>
      <c r="L373" s="191"/>
      <c r="M373" s="192"/>
      <c r="N373" s="81"/>
      <c r="O373" s="76"/>
      <c r="P373" s="76"/>
      <c r="Q373" s="77"/>
      <c r="R373" s="77"/>
      <c r="S373" s="77"/>
      <c r="T373" s="76"/>
      <c r="U373" s="78"/>
      <c r="V373" s="78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9"/>
      <c r="AM373" s="58"/>
      <c r="AN373" s="7">
        <f t="shared" ref="AN373" si="333">IF(A373&lt;&gt;"",IF(AND(COUNTIF($A329:$A344,A373)=0,COUNTIF($A365:$A372,A373)=0),1,0),0)</f>
        <v>0</v>
      </c>
      <c r="AO373" s="7">
        <f t="shared" si="326"/>
        <v>0</v>
      </c>
    </row>
    <row r="374" spans="1:41" s="8" customFormat="1" ht="17.100000000000001" customHeight="1" x14ac:dyDescent="0.2">
      <c r="A374" s="80"/>
      <c r="B374" s="76"/>
      <c r="C374" s="186"/>
      <c r="D374" s="221"/>
      <c r="E374" s="222"/>
      <c r="F374" s="72"/>
      <c r="G374" s="167"/>
      <c r="H374" s="227"/>
      <c r="I374" s="228"/>
      <c r="J374" s="228"/>
      <c r="K374" s="228"/>
      <c r="L374" s="228"/>
      <c r="M374" s="229"/>
      <c r="N374" s="81"/>
      <c r="O374" s="75"/>
      <c r="P374" s="76"/>
      <c r="Q374" s="77"/>
      <c r="R374" s="77"/>
      <c r="S374" s="77"/>
      <c r="T374" s="76"/>
      <c r="U374" s="78"/>
      <c r="V374" s="78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9"/>
      <c r="AM374" s="58"/>
      <c r="AN374" s="7">
        <f t="shared" ref="AN374" si="334">IF(A374&lt;&gt;"",IF(AND(COUNTIF($A329:$A344,A374)=0,COUNTIF($A365:$A373,A374)=0),1,0),0)</f>
        <v>0</v>
      </c>
      <c r="AO374" s="7">
        <f t="shared" si="326"/>
        <v>0</v>
      </c>
    </row>
    <row r="375" spans="1:41" s="8" customFormat="1" ht="17.100000000000001" customHeight="1" x14ac:dyDescent="0.2">
      <c r="A375" s="79"/>
      <c r="B375" s="76"/>
      <c r="C375" s="186"/>
      <c r="D375" s="221"/>
      <c r="E375" s="222"/>
      <c r="F375" s="72"/>
      <c r="G375" s="167"/>
      <c r="H375" s="190"/>
      <c r="I375" s="191"/>
      <c r="J375" s="191"/>
      <c r="K375" s="191"/>
      <c r="L375" s="191"/>
      <c r="M375" s="192"/>
      <c r="N375" s="81"/>
      <c r="O375" s="76"/>
      <c r="P375" s="76"/>
      <c r="Q375" s="77"/>
      <c r="R375" s="77"/>
      <c r="S375" s="77"/>
      <c r="T375" s="76"/>
      <c r="U375" s="78"/>
      <c r="V375" s="78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9"/>
      <c r="AM375" s="58"/>
      <c r="AN375" s="7">
        <f t="shared" ref="AN375" si="335">IF(A375&lt;&gt;"",IF(AND(COUNTIF($A329:$A344,A375)=0,COUNTIF($A365:$A374,A375)=0),1,0),0)</f>
        <v>0</v>
      </c>
      <c r="AO375" s="7">
        <f t="shared" si="326"/>
        <v>0</v>
      </c>
    </row>
    <row r="376" spans="1:41" s="8" customFormat="1" ht="17.100000000000001" customHeight="1" x14ac:dyDescent="0.2">
      <c r="A376" s="80"/>
      <c r="B376" s="76"/>
      <c r="C376" s="186"/>
      <c r="D376" s="221"/>
      <c r="E376" s="222"/>
      <c r="F376" s="72"/>
      <c r="G376" s="167"/>
      <c r="H376" s="190"/>
      <c r="I376" s="191"/>
      <c r="J376" s="191"/>
      <c r="K376" s="191"/>
      <c r="L376" s="191"/>
      <c r="M376" s="192"/>
      <c r="N376" s="81"/>
      <c r="O376" s="75"/>
      <c r="P376" s="76"/>
      <c r="Q376" s="77"/>
      <c r="R376" s="77"/>
      <c r="S376" s="77"/>
      <c r="T376" s="76"/>
      <c r="U376" s="78"/>
      <c r="V376" s="78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9"/>
      <c r="AM376" s="58"/>
      <c r="AN376" s="7">
        <f t="shared" ref="AN376" si="336">IF(A376&lt;&gt;"",IF(AND(COUNTIF($A329:$A344,A376)=0,COUNTIF($A365:$A375,A376)=0),1,0),0)</f>
        <v>0</v>
      </c>
      <c r="AO376" s="7">
        <f t="shared" si="326"/>
        <v>0</v>
      </c>
    </row>
    <row r="377" spans="1:41" s="8" customFormat="1" ht="17.100000000000001" customHeight="1" x14ac:dyDescent="0.2">
      <c r="A377" s="79"/>
      <c r="B377" s="76"/>
      <c r="C377" s="186"/>
      <c r="D377" s="221"/>
      <c r="E377" s="222"/>
      <c r="F377" s="72"/>
      <c r="G377" s="167"/>
      <c r="H377" s="190"/>
      <c r="I377" s="191"/>
      <c r="J377" s="191"/>
      <c r="K377" s="191"/>
      <c r="L377" s="191"/>
      <c r="M377" s="192"/>
      <c r="N377" s="81"/>
      <c r="O377" s="76"/>
      <c r="P377" s="76"/>
      <c r="Q377" s="77"/>
      <c r="R377" s="77"/>
      <c r="S377" s="77"/>
      <c r="T377" s="76"/>
      <c r="U377" s="78"/>
      <c r="V377" s="78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9"/>
      <c r="AM377" s="58"/>
      <c r="AN377" s="7">
        <f t="shared" ref="AN377" si="337">IF(A377&lt;&gt;"",IF(AND(COUNTIF($A329:$A344,A377)=0,COUNTIF($A365:$A376,A377)=0),1,0),0)</f>
        <v>0</v>
      </c>
      <c r="AO377" s="7">
        <f t="shared" si="326"/>
        <v>0</v>
      </c>
    </row>
    <row r="378" spans="1:41" s="8" customFormat="1" ht="17.100000000000001" customHeight="1" x14ac:dyDescent="0.2">
      <c r="A378" s="80"/>
      <c r="B378" s="76"/>
      <c r="C378" s="186"/>
      <c r="D378" s="221"/>
      <c r="E378" s="222"/>
      <c r="F378" s="72"/>
      <c r="G378" s="167"/>
      <c r="H378" s="190"/>
      <c r="I378" s="191"/>
      <c r="J378" s="191"/>
      <c r="K378" s="191"/>
      <c r="L378" s="191"/>
      <c r="M378" s="192"/>
      <c r="N378" s="81"/>
      <c r="O378" s="75"/>
      <c r="P378" s="76"/>
      <c r="Q378" s="77"/>
      <c r="R378" s="77"/>
      <c r="S378" s="77"/>
      <c r="T378" s="76"/>
      <c r="U378" s="78"/>
      <c r="V378" s="78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9"/>
      <c r="AM378" s="58"/>
      <c r="AN378" s="7">
        <f t="shared" ref="AN378" si="338">IF(A378&lt;&gt;"",IF(AND(COUNTIF($A329:$A344,A378)=0,COUNTIF($A365:$A377,A378)=0),1,0),0)</f>
        <v>0</v>
      </c>
      <c r="AO378" s="7">
        <f t="shared" si="326"/>
        <v>0</v>
      </c>
    </row>
    <row r="379" spans="1:41" s="8" customFormat="1" ht="17.100000000000001" customHeight="1" x14ac:dyDescent="0.2">
      <c r="A379" s="79"/>
      <c r="B379" s="76"/>
      <c r="C379" s="186"/>
      <c r="D379" s="225"/>
      <c r="E379" s="226"/>
      <c r="F379" s="72"/>
      <c r="G379" s="167"/>
      <c r="H379" s="227"/>
      <c r="I379" s="228"/>
      <c r="J379" s="228"/>
      <c r="K379" s="228"/>
      <c r="L379" s="228"/>
      <c r="M379" s="229"/>
      <c r="N379" s="81"/>
      <c r="O379" s="82"/>
      <c r="P379" s="83"/>
      <c r="Q379" s="84"/>
      <c r="R379" s="84"/>
      <c r="S379" s="84"/>
      <c r="T379" s="83"/>
      <c r="U379" s="85"/>
      <c r="V379" s="85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6"/>
      <c r="AM379" s="58"/>
      <c r="AN379" s="7">
        <f t="shared" ref="AN379" si="339">IF(A379&lt;&gt;"",IF(AND(COUNTIF($A329:$A344,A379)=0,COUNTIF($A365:$A378,A379)=0),1,0),0)</f>
        <v>0</v>
      </c>
      <c r="AO379" s="7">
        <f t="shared" si="326"/>
        <v>0</v>
      </c>
    </row>
    <row r="380" spans="1:41" s="10" customFormat="1" ht="17.100000000000001" customHeight="1" x14ac:dyDescent="0.2">
      <c r="A380" s="114" t="str">
        <f t="shared" ref="A380" si="340">IF(A362="","",COUNT(A363:A379))</f>
        <v/>
      </c>
      <c r="B380" s="115"/>
      <c r="C380" s="187" t="str">
        <f>IF(SUM(C363:C379)=0,"",SUM(C363:C379))</f>
        <v/>
      </c>
      <c r="D380" s="233" t="str">
        <f>IF(COUNT(D363:D379)=0,"",COUNT(D363:D379))</f>
        <v/>
      </c>
      <c r="E380" s="234"/>
      <c r="F380" s="116"/>
      <c r="G380" s="117"/>
      <c r="H380" s="231" t="s">
        <v>77</v>
      </c>
      <c r="I380" s="232"/>
      <c r="J380" s="232"/>
      <c r="K380" s="232"/>
      <c r="L380" s="232"/>
      <c r="M380" s="232"/>
      <c r="N380" s="118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20"/>
      <c r="AM380" s="59"/>
      <c r="AN380" s="9"/>
      <c r="AO380" s="9"/>
    </row>
    <row r="381" spans="1:41" s="12" customFormat="1" ht="17.100000000000001" customHeight="1" x14ac:dyDescent="0.2">
      <c r="A381" s="121" t="str">
        <f t="shared" ref="A381" si="341">IF(A362="","",SUM(A362+A380))</f>
        <v/>
      </c>
      <c r="B381" s="122"/>
      <c r="C381" s="188" t="str">
        <f>IF(C362="","",SUM(C362,C380))</f>
        <v/>
      </c>
      <c r="D381" s="235" t="str">
        <f>IF(D362="","",SUM(D362,D380))</f>
        <v/>
      </c>
      <c r="E381" s="236"/>
      <c r="F381" s="123"/>
      <c r="G381" s="123"/>
      <c r="H381" s="124" t="s">
        <v>29</v>
      </c>
      <c r="I381" s="125"/>
      <c r="J381" s="125"/>
      <c r="K381" s="125"/>
      <c r="L381" s="125"/>
      <c r="M381" s="126"/>
      <c r="N381" s="127" t="s">
        <v>30</v>
      </c>
      <c r="O381" s="208"/>
      <c r="P381" s="208"/>
      <c r="Q381" s="208"/>
      <c r="R381" s="208"/>
      <c r="S381" s="208"/>
      <c r="T381" s="208"/>
      <c r="U381" s="208"/>
      <c r="V381" s="208"/>
      <c r="W381" s="208"/>
      <c r="X381" s="208"/>
      <c r="Y381" s="208"/>
      <c r="Z381" s="208"/>
      <c r="AA381" s="208"/>
      <c r="AB381" s="208"/>
      <c r="AC381" s="208"/>
      <c r="AD381" s="208"/>
      <c r="AE381" s="208"/>
      <c r="AF381" s="208"/>
      <c r="AG381" s="208"/>
      <c r="AH381" s="208"/>
      <c r="AI381" s="208"/>
      <c r="AJ381" s="208"/>
      <c r="AK381" s="208"/>
      <c r="AL381" s="209"/>
      <c r="AM381" s="60"/>
      <c r="AN381" s="11"/>
      <c r="AO381" s="11"/>
    </row>
    <row r="382" spans="1:41" ht="13.5" customHeight="1" x14ac:dyDescent="0.25">
      <c r="A382" s="152" t="s">
        <v>79</v>
      </c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54"/>
    </row>
    <row r="383" spans="1:41" ht="12" customHeight="1" x14ac:dyDescent="0.25">
      <c r="A383" s="45" t="s">
        <v>75</v>
      </c>
      <c r="B383" s="24"/>
      <c r="C383" s="25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54"/>
    </row>
    <row r="384" spans="1:41" s="13" customFormat="1" ht="19.5" x14ac:dyDescent="0.3">
      <c r="A384" s="17" t="s">
        <v>0</v>
      </c>
      <c r="B384" s="18"/>
      <c r="C384" s="19"/>
      <c r="D384" s="230" t="s">
        <v>5</v>
      </c>
      <c r="E384" s="230"/>
      <c r="F384" s="47">
        <f>F349+1</f>
        <v>12</v>
      </c>
      <c r="G384" s="18"/>
      <c r="H384" s="18"/>
      <c r="I384" s="18"/>
      <c r="J384" s="18"/>
      <c r="K384" s="18"/>
      <c r="L384" s="18"/>
      <c r="M384" s="1"/>
      <c r="N384" s="20"/>
      <c r="O384" s="18"/>
      <c r="P384" s="18"/>
      <c r="Q384" s="18"/>
      <c r="R384" s="202" t="s">
        <v>85</v>
      </c>
      <c r="S384" s="202"/>
      <c r="T384" s="203" t="s">
        <v>86</v>
      </c>
      <c r="U384" s="203"/>
      <c r="V384" s="203"/>
      <c r="W384" s="203"/>
      <c r="X384" s="203"/>
      <c r="Y384" s="203"/>
      <c r="Z384" s="203"/>
      <c r="AA384" s="203"/>
      <c r="AB384" s="203"/>
      <c r="AC384" s="203"/>
      <c r="AD384" s="203"/>
      <c r="AE384" s="203"/>
      <c r="AF384" s="203"/>
      <c r="AG384" s="203"/>
      <c r="AH384" s="203"/>
      <c r="AI384" s="203"/>
      <c r="AJ384" s="203"/>
      <c r="AK384" s="203"/>
      <c r="AL384" s="203"/>
      <c r="AM384" s="61"/>
      <c r="AN384" s="14"/>
      <c r="AO384" s="14"/>
    </row>
    <row r="385" spans="1:41" s="13" customFormat="1" ht="20.25" customHeight="1" x14ac:dyDescent="0.2">
      <c r="A385" s="237" t="s">
        <v>1</v>
      </c>
      <c r="B385" s="237"/>
      <c r="C385" s="237"/>
      <c r="D385" s="21"/>
      <c r="E385" s="21"/>
      <c r="F385" s="21"/>
      <c r="G385" s="21"/>
      <c r="H385" s="18"/>
      <c r="I385" s="18"/>
      <c r="J385" s="18"/>
      <c r="K385" s="18"/>
      <c r="L385" s="18"/>
      <c r="M385" s="22"/>
      <c r="N385" s="63"/>
      <c r="O385" s="63"/>
      <c r="P385" s="63"/>
      <c r="Q385" s="63"/>
      <c r="R385" s="204" t="s">
        <v>87</v>
      </c>
      <c r="S385" s="204"/>
      <c r="T385" s="204" t="s">
        <v>88</v>
      </c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/>
      <c r="AH385" s="204"/>
      <c r="AI385" s="204"/>
      <c r="AJ385" s="204"/>
      <c r="AK385" s="204"/>
      <c r="AL385" s="204"/>
      <c r="AM385" s="61"/>
      <c r="AN385" s="14"/>
      <c r="AO385" s="14"/>
    </row>
    <row r="386" spans="1:41" s="13" customFormat="1" ht="20.100000000000001" customHeight="1" x14ac:dyDescent="0.25">
      <c r="A386" s="237"/>
      <c r="B386" s="237"/>
      <c r="C386" s="237"/>
      <c r="D386" s="128" t="s">
        <v>51</v>
      </c>
      <c r="E386" s="129" t="str">
        <f t="shared" ref="E386" si="342">IF($E$3="","",$E$3)</f>
        <v/>
      </c>
      <c r="F386" s="130" t="str">
        <f t="shared" ref="F386" si="343">IF($F$3="","",$F$3)</f>
        <v/>
      </c>
      <c r="G386" s="131" t="str">
        <f t="shared" ref="G386" si="344">IF($G$3="","",$G$3)</f>
        <v/>
      </c>
      <c r="H386" s="131" t="str">
        <f t="shared" ref="H386" si="345">IF(H353="","",$H$3)</f>
        <v/>
      </c>
      <c r="I386" s="131" t="str">
        <f t="shared" ref="I386" si="346">IF($I$3="","",$I$3)</f>
        <v/>
      </c>
      <c r="J386" s="131" t="str">
        <f t="shared" ref="J386" si="347">IF($J$3="","",$J$3)</f>
        <v/>
      </c>
      <c r="K386" s="131" t="str">
        <f t="shared" ref="K386" si="348">IF($K$3="","",$K$3)</f>
        <v/>
      </c>
      <c r="L386" s="131" t="str">
        <f t="shared" ref="L386" si="349">IF($L$3="","",$L$3)</f>
        <v/>
      </c>
      <c r="M386" s="150"/>
      <c r="N386" s="238"/>
      <c r="O386" s="238"/>
      <c r="P386" s="23"/>
      <c r="Q386" s="239" t="s">
        <v>40</v>
      </c>
      <c r="R386" s="239"/>
      <c r="S386" s="239"/>
      <c r="T386" s="310" t="str">
        <f>IF($T$3="","",$T$3)</f>
        <v/>
      </c>
      <c r="U386" s="310" t="str">
        <f t="shared" ref="U386:W386" si="350">IF($L$3="","",$L$3)</f>
        <v/>
      </c>
      <c r="V386" s="310" t="str">
        <f t="shared" si="350"/>
        <v/>
      </c>
      <c r="W386" s="311" t="s">
        <v>89</v>
      </c>
      <c r="X386" s="311"/>
      <c r="Y386" s="181"/>
      <c r="Z386" s="181"/>
      <c r="AA386" s="181"/>
      <c r="AB386" s="181"/>
      <c r="AC386" s="181"/>
      <c r="AD386" s="181"/>
      <c r="AE386" s="181"/>
      <c r="AF386" s="181"/>
      <c r="AG386" s="181"/>
      <c r="AH386" s="181"/>
      <c r="AI386" s="181"/>
      <c r="AJ386" s="181"/>
      <c r="AK386" s="181"/>
      <c r="AL386" s="310" t="str">
        <f>IF($AL$3="","",$AL$3)</f>
        <v/>
      </c>
      <c r="AM386" s="310" t="str">
        <f t="shared" ref="AM386:AN386" si="351">IF($L$3="","",$L$3)</f>
        <v/>
      </c>
      <c r="AN386" s="310" t="str">
        <f t="shared" si="351"/>
        <v/>
      </c>
      <c r="AO386" s="14"/>
    </row>
    <row r="387" spans="1:41" s="13" customFormat="1" ht="5.0999999999999996" customHeight="1" x14ac:dyDescent="0.2">
      <c r="A387" s="24"/>
      <c r="B387" s="24"/>
      <c r="C387" s="25"/>
      <c r="D387" s="132"/>
      <c r="E387" s="132"/>
      <c r="F387" s="132"/>
      <c r="G387" s="132"/>
      <c r="H387" s="69"/>
      <c r="I387" s="69"/>
      <c r="J387" s="69"/>
      <c r="K387" s="69"/>
      <c r="L387" s="69"/>
      <c r="M387" s="133"/>
      <c r="N387" s="133"/>
      <c r="O387" s="133"/>
      <c r="P387" s="27"/>
      <c r="Q387" s="171"/>
      <c r="R387" s="171"/>
      <c r="S387" s="171"/>
      <c r="T387" s="134"/>
      <c r="U387" s="134"/>
      <c r="V387" s="134"/>
      <c r="W387" s="134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61"/>
      <c r="AN387" s="14"/>
      <c r="AO387" s="14"/>
    </row>
    <row r="388" spans="1:41" s="13" customFormat="1" ht="21.75" customHeight="1" x14ac:dyDescent="0.2">
      <c r="A388" s="29" t="s">
        <v>3</v>
      </c>
      <c r="B388" s="24"/>
      <c r="C388" s="25"/>
      <c r="D388" s="218" t="str">
        <f t="shared" ref="D388" si="352">IF($D$5="","",$D$5)</f>
        <v/>
      </c>
      <c r="E388" s="218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30"/>
      <c r="Q388" s="219" t="s">
        <v>2</v>
      </c>
      <c r="R388" s="219"/>
      <c r="S388" s="219"/>
      <c r="T388" s="220" t="str">
        <f t="shared" ref="T388" si="353">IF($T$5="","",$T$5)</f>
        <v/>
      </c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  <c r="AJ388" s="220"/>
      <c r="AK388" s="220"/>
      <c r="AL388" s="220"/>
      <c r="AM388" s="61"/>
      <c r="AN388" s="14"/>
      <c r="AO388" s="14"/>
    </row>
    <row r="389" spans="1:41" s="13" customFormat="1" ht="5.0999999999999996" customHeight="1" x14ac:dyDescent="0.2">
      <c r="A389" s="24"/>
      <c r="B389" s="24"/>
      <c r="C389" s="25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24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1"/>
      <c r="AN389" s="14"/>
      <c r="AO389" s="14"/>
    </row>
    <row r="390" spans="1:41" s="13" customFormat="1" ht="20.100000000000001" customHeight="1" x14ac:dyDescent="0.2">
      <c r="A390" s="24" t="s">
        <v>32</v>
      </c>
      <c r="B390" s="24"/>
      <c r="C390" s="25"/>
      <c r="D390" s="218" t="str">
        <f t="shared" ref="D390" si="354">IF($D$7="","",$D$7)</f>
        <v/>
      </c>
      <c r="E390" s="218"/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30"/>
      <c r="Q390" s="69"/>
      <c r="R390" s="219" t="s">
        <v>4</v>
      </c>
      <c r="S390" s="219"/>
      <c r="T390" s="220" t="str">
        <f t="shared" ref="T390" si="355">IF($T$7="","",$T$7)</f>
        <v/>
      </c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  <c r="AJ390" s="220"/>
      <c r="AK390" s="220"/>
      <c r="AL390" s="220"/>
      <c r="AM390" s="61"/>
      <c r="AN390" s="14"/>
      <c r="AO390" s="14"/>
    </row>
    <row r="391" spans="1:41" s="13" customFormat="1" ht="14.25" customHeight="1" x14ac:dyDescent="0.25">
      <c r="A391" s="31"/>
      <c r="B391" s="32"/>
      <c r="C391" s="33"/>
      <c r="D391" s="18"/>
      <c r="E391" s="18"/>
      <c r="F391" s="18"/>
      <c r="G391" s="18"/>
      <c r="H391" s="18"/>
      <c r="I391" s="18"/>
      <c r="J391" s="18"/>
      <c r="K391" s="18"/>
      <c r="L391" s="18"/>
      <c r="M391" s="32"/>
      <c r="N391" s="32"/>
      <c r="O391" s="32"/>
      <c r="P391" s="32"/>
      <c r="Q391" s="31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61"/>
      <c r="AN391" s="14"/>
      <c r="AO391" s="14"/>
    </row>
    <row r="392" spans="1:41" ht="28.5" customHeight="1" x14ac:dyDescent="0.25">
      <c r="A392" s="205" t="s">
        <v>84</v>
      </c>
      <c r="B392" s="205" t="s">
        <v>7</v>
      </c>
      <c r="C392" s="240" t="s">
        <v>8</v>
      </c>
      <c r="D392" s="243" t="s">
        <v>76</v>
      </c>
      <c r="E392" s="244"/>
      <c r="F392" s="212" t="s">
        <v>9</v>
      </c>
      <c r="G392" s="214"/>
      <c r="H392" s="243" t="s">
        <v>10</v>
      </c>
      <c r="I392" s="247"/>
      <c r="J392" s="247"/>
      <c r="K392" s="247"/>
      <c r="L392" s="247"/>
      <c r="M392" s="244"/>
      <c r="N392" s="93"/>
      <c r="O392" s="210" t="s">
        <v>11</v>
      </c>
      <c r="P392" s="211"/>
      <c r="Q392" s="196" t="s">
        <v>12</v>
      </c>
      <c r="R392" s="197"/>
      <c r="S392" s="197"/>
      <c r="T392" s="212" t="s">
        <v>38</v>
      </c>
      <c r="U392" s="213"/>
      <c r="V392" s="213"/>
      <c r="W392" s="214"/>
      <c r="X392" s="215" t="s">
        <v>13</v>
      </c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205" t="s">
        <v>14</v>
      </c>
      <c r="AM392" s="56"/>
    </row>
    <row r="393" spans="1:41" ht="15" customHeight="1" x14ac:dyDescent="0.25">
      <c r="A393" s="206"/>
      <c r="B393" s="206"/>
      <c r="C393" s="241"/>
      <c r="D393" s="245"/>
      <c r="E393" s="246"/>
      <c r="F393" s="205" t="s">
        <v>39</v>
      </c>
      <c r="G393" s="215" t="s">
        <v>16</v>
      </c>
      <c r="H393" s="245"/>
      <c r="I393" s="248"/>
      <c r="J393" s="248"/>
      <c r="K393" s="248"/>
      <c r="L393" s="248"/>
      <c r="M393" s="246"/>
      <c r="N393" s="94"/>
      <c r="O393" s="252" t="s">
        <v>17</v>
      </c>
      <c r="P393" s="175" t="s">
        <v>18</v>
      </c>
      <c r="Q393" s="254" t="s">
        <v>19</v>
      </c>
      <c r="R393" s="255"/>
      <c r="S393" s="177" t="s">
        <v>81</v>
      </c>
      <c r="T393" s="175" t="s">
        <v>34</v>
      </c>
      <c r="U393" s="175" t="s">
        <v>35</v>
      </c>
      <c r="V393" s="175" t="s">
        <v>80</v>
      </c>
      <c r="W393" s="175" t="s">
        <v>20</v>
      </c>
      <c r="X393" s="216"/>
      <c r="Y393" s="173"/>
      <c r="Z393" s="173"/>
      <c r="AA393" s="173"/>
      <c r="AB393" s="173"/>
      <c r="AC393" s="173"/>
      <c r="AD393" s="173"/>
      <c r="AE393" s="173"/>
      <c r="AF393" s="173"/>
      <c r="AG393" s="173"/>
      <c r="AH393" s="173"/>
      <c r="AI393" s="173"/>
      <c r="AJ393" s="173"/>
      <c r="AK393" s="173"/>
      <c r="AL393" s="206"/>
      <c r="AM393" s="56"/>
    </row>
    <row r="394" spans="1:41" ht="12.75" customHeight="1" x14ac:dyDescent="0.25">
      <c r="A394" s="207"/>
      <c r="B394" s="207"/>
      <c r="C394" s="242"/>
      <c r="D394" s="256" t="s">
        <v>33</v>
      </c>
      <c r="E394" s="257"/>
      <c r="F394" s="207"/>
      <c r="G394" s="217"/>
      <c r="H394" s="249"/>
      <c r="I394" s="250"/>
      <c r="J394" s="250"/>
      <c r="K394" s="250"/>
      <c r="L394" s="250"/>
      <c r="M394" s="251"/>
      <c r="N394" s="97"/>
      <c r="O394" s="253"/>
      <c r="P394" s="176"/>
      <c r="Q394" s="99" t="s">
        <v>21</v>
      </c>
      <c r="R394" s="100" t="s">
        <v>22</v>
      </c>
      <c r="S394" s="101" t="s">
        <v>36</v>
      </c>
      <c r="T394" s="176"/>
      <c r="U394" s="176"/>
      <c r="V394" s="176" t="s">
        <v>37</v>
      </c>
      <c r="W394" s="176"/>
      <c r="X394" s="217"/>
      <c r="Y394" s="174"/>
      <c r="Z394" s="174"/>
      <c r="AA394" s="174"/>
      <c r="AB394" s="174"/>
      <c r="AC394" s="174"/>
      <c r="AD394" s="174"/>
      <c r="AE394" s="174"/>
      <c r="AF394" s="174"/>
      <c r="AG394" s="174"/>
      <c r="AH394" s="174"/>
      <c r="AI394" s="174"/>
      <c r="AJ394" s="174"/>
      <c r="AK394" s="174"/>
      <c r="AL394" s="207"/>
      <c r="AM394" s="56"/>
    </row>
    <row r="395" spans="1:41" ht="13.5" customHeight="1" x14ac:dyDescent="0.25">
      <c r="A395" s="102" t="s">
        <v>6</v>
      </c>
      <c r="B395" s="102" t="s">
        <v>23</v>
      </c>
      <c r="C395" s="103" t="s">
        <v>24</v>
      </c>
      <c r="D395" s="196" t="s">
        <v>23</v>
      </c>
      <c r="E395" s="198"/>
      <c r="F395" s="169" t="s">
        <v>25</v>
      </c>
      <c r="G395" s="169" t="s">
        <v>82</v>
      </c>
      <c r="H395" s="196" t="s">
        <v>23</v>
      </c>
      <c r="I395" s="197"/>
      <c r="J395" s="197"/>
      <c r="K395" s="197"/>
      <c r="L395" s="197"/>
      <c r="M395" s="198"/>
      <c r="N395" s="105"/>
      <c r="O395" s="102" t="s">
        <v>26</v>
      </c>
      <c r="P395" s="102" t="s">
        <v>26</v>
      </c>
      <c r="Q395" s="196" t="s">
        <v>27</v>
      </c>
      <c r="R395" s="197"/>
      <c r="S395" s="197"/>
      <c r="T395" s="102" t="s">
        <v>23</v>
      </c>
      <c r="U395" s="102" t="s">
        <v>27</v>
      </c>
      <c r="V395" s="102" t="s">
        <v>27</v>
      </c>
      <c r="W395" s="102" t="s">
        <v>28</v>
      </c>
      <c r="X395" s="102" t="s">
        <v>23</v>
      </c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 t="s">
        <v>6</v>
      </c>
      <c r="AM395" s="56"/>
    </row>
    <row r="396" spans="1:41" s="6" customFormat="1" ht="9.9499999999999993" customHeight="1" x14ac:dyDescent="0.2">
      <c r="A396" s="89">
        <v>1</v>
      </c>
      <c r="B396" s="89">
        <v>2</v>
      </c>
      <c r="C396" s="170">
        <v>3</v>
      </c>
      <c r="D396" s="199">
        <v>4</v>
      </c>
      <c r="E396" s="201"/>
      <c r="F396" s="91">
        <v>5</v>
      </c>
      <c r="G396" s="91">
        <v>6</v>
      </c>
      <c r="H396" s="199">
        <v>7</v>
      </c>
      <c r="I396" s="200"/>
      <c r="J396" s="200"/>
      <c r="K396" s="200"/>
      <c r="L396" s="200"/>
      <c r="M396" s="201"/>
      <c r="N396" s="92"/>
      <c r="O396" s="89">
        <v>8</v>
      </c>
      <c r="P396" s="89">
        <v>-8</v>
      </c>
      <c r="Q396" s="89">
        <v>9</v>
      </c>
      <c r="R396" s="89">
        <v>10</v>
      </c>
      <c r="S396" s="89">
        <v>11</v>
      </c>
      <c r="T396" s="89">
        <v>12</v>
      </c>
      <c r="U396" s="89">
        <v>-14</v>
      </c>
      <c r="V396" s="89">
        <v>13</v>
      </c>
      <c r="W396" s="89">
        <v>14</v>
      </c>
      <c r="X396" s="89">
        <v>15</v>
      </c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>
        <v>16</v>
      </c>
      <c r="AM396" s="57"/>
      <c r="AN396" s="15"/>
      <c r="AO396" s="15"/>
    </row>
    <row r="397" spans="1:41" s="8" customFormat="1" ht="17.100000000000001" customHeight="1" x14ac:dyDescent="0.2">
      <c r="A397" s="106" t="str">
        <f t="shared" ref="A397" si="356">IF(A381=0,"",(A381))</f>
        <v/>
      </c>
      <c r="B397" s="107"/>
      <c r="C397" s="185" t="str">
        <f t="shared" ref="C397:D397" si="357">IF(C381=0,"",(C381))</f>
        <v/>
      </c>
      <c r="D397" s="223" t="str">
        <f t="shared" si="357"/>
        <v/>
      </c>
      <c r="E397" s="224"/>
      <c r="F397" s="108"/>
      <c r="G397" s="108"/>
      <c r="H397" s="193" t="s">
        <v>31</v>
      </c>
      <c r="I397" s="194"/>
      <c r="J397" s="194"/>
      <c r="K397" s="194"/>
      <c r="L397" s="194"/>
      <c r="M397" s="195"/>
      <c r="N397" s="109"/>
      <c r="O397" s="110"/>
      <c r="P397" s="107"/>
      <c r="Q397" s="111"/>
      <c r="R397" s="111"/>
      <c r="S397" s="111"/>
      <c r="T397" s="107"/>
      <c r="U397" s="112"/>
      <c r="V397" s="112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13"/>
      <c r="AM397" s="58"/>
      <c r="AN397" s="7"/>
      <c r="AO397" s="16">
        <f t="shared" si="322"/>
        <v>0</v>
      </c>
    </row>
    <row r="398" spans="1:41" s="8" customFormat="1" ht="17.100000000000001" customHeight="1" x14ac:dyDescent="0.2">
      <c r="A398" s="70"/>
      <c r="B398" s="168"/>
      <c r="C398" s="186"/>
      <c r="D398" s="225"/>
      <c r="E398" s="226"/>
      <c r="F398" s="72"/>
      <c r="G398" s="72"/>
      <c r="H398" s="190"/>
      <c r="I398" s="191"/>
      <c r="J398" s="191"/>
      <c r="K398" s="191"/>
      <c r="L398" s="191"/>
      <c r="M398" s="192"/>
      <c r="N398" s="74"/>
      <c r="O398" s="75"/>
      <c r="P398" s="76"/>
      <c r="Q398" s="77"/>
      <c r="R398" s="77"/>
      <c r="S398" s="77"/>
      <c r="T398" s="76"/>
      <c r="U398" s="78"/>
      <c r="V398" s="78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9"/>
      <c r="AM398" s="58"/>
      <c r="AN398" s="7">
        <f t="shared" ref="AN398:AN400" si="358">IF(A398&lt;&gt;"",IF(COUNTIF($A362:$A377,A398)=0,1,0),0)</f>
        <v>0</v>
      </c>
      <c r="AO398" s="7">
        <f t="shared" ref="AO398:AO400" si="359">IF(F398&gt;0,AO395+1,AO395)</f>
        <v>0</v>
      </c>
    </row>
    <row r="399" spans="1:41" s="8" customFormat="1" ht="17.100000000000001" customHeight="1" x14ac:dyDescent="0.2">
      <c r="A399" s="80"/>
      <c r="B399" s="76"/>
      <c r="C399" s="186"/>
      <c r="D399" s="225"/>
      <c r="E399" s="226"/>
      <c r="F399" s="72"/>
      <c r="G399" s="72"/>
      <c r="H399" s="190"/>
      <c r="I399" s="191"/>
      <c r="J399" s="191"/>
      <c r="K399" s="191"/>
      <c r="L399" s="191"/>
      <c r="M399" s="192"/>
      <c r="N399" s="74"/>
      <c r="O399" s="75"/>
      <c r="P399" s="76"/>
      <c r="Q399" s="77"/>
      <c r="R399" s="77"/>
      <c r="S399" s="77"/>
      <c r="T399" s="76"/>
      <c r="U399" s="78"/>
      <c r="V399" s="78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9"/>
      <c r="AM399" s="58"/>
      <c r="AN399" s="7">
        <f t="shared" si="358"/>
        <v>0</v>
      </c>
      <c r="AO399" s="7">
        <f t="shared" si="359"/>
        <v>0</v>
      </c>
    </row>
    <row r="400" spans="1:41" s="8" customFormat="1" ht="17.100000000000001" customHeight="1" x14ac:dyDescent="0.2">
      <c r="A400" s="79"/>
      <c r="B400" s="76"/>
      <c r="C400" s="186"/>
      <c r="D400" s="221"/>
      <c r="E400" s="222"/>
      <c r="F400" s="72"/>
      <c r="G400" s="72"/>
      <c r="H400" s="190"/>
      <c r="I400" s="191"/>
      <c r="J400" s="191"/>
      <c r="K400" s="191"/>
      <c r="L400" s="191"/>
      <c r="M400" s="192"/>
      <c r="N400" s="81"/>
      <c r="O400" s="76"/>
      <c r="P400" s="76"/>
      <c r="Q400" s="77"/>
      <c r="R400" s="77"/>
      <c r="S400" s="77"/>
      <c r="T400" s="76"/>
      <c r="U400" s="78"/>
      <c r="V400" s="78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9"/>
      <c r="AM400" s="58"/>
      <c r="AN400" s="7">
        <f t="shared" si="358"/>
        <v>0</v>
      </c>
      <c r="AO400" s="7">
        <f t="shared" si="359"/>
        <v>0</v>
      </c>
    </row>
    <row r="401" spans="1:41" s="8" customFormat="1" ht="17.100000000000001" customHeight="1" x14ac:dyDescent="0.2">
      <c r="A401" s="80"/>
      <c r="B401" s="76"/>
      <c r="C401" s="186"/>
      <c r="D401" s="221"/>
      <c r="E401" s="222"/>
      <c r="F401" s="72"/>
      <c r="G401" s="167"/>
      <c r="H401" s="190"/>
      <c r="I401" s="191"/>
      <c r="J401" s="191"/>
      <c r="K401" s="191"/>
      <c r="L401" s="191"/>
      <c r="M401" s="192"/>
      <c r="N401" s="81"/>
      <c r="O401" s="75"/>
      <c r="P401" s="76"/>
      <c r="Q401" s="77"/>
      <c r="R401" s="77"/>
      <c r="S401" s="77"/>
      <c r="T401" s="76"/>
      <c r="U401" s="78"/>
      <c r="V401" s="78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9"/>
      <c r="AM401" s="58"/>
      <c r="AN401" s="7">
        <f t="shared" ref="AN401" si="360">IF(A401&lt;&gt;"",IF(AND(COUNTIF($A364:$A379,A401)=0,A401&lt;&gt;A400),1,0),0)</f>
        <v>0</v>
      </c>
      <c r="AO401" s="7">
        <f t="shared" ref="AO401:AO414" si="361">IF(F401&gt;0,AO400+1,AO400)</f>
        <v>0</v>
      </c>
    </row>
    <row r="402" spans="1:41" s="8" customFormat="1" ht="17.100000000000001" customHeight="1" x14ac:dyDescent="0.2">
      <c r="A402" s="79"/>
      <c r="B402" s="76"/>
      <c r="C402" s="186"/>
      <c r="D402" s="221"/>
      <c r="E402" s="222"/>
      <c r="F402" s="72"/>
      <c r="G402" s="167"/>
      <c r="H402" s="190"/>
      <c r="I402" s="191"/>
      <c r="J402" s="191"/>
      <c r="K402" s="191"/>
      <c r="L402" s="191"/>
      <c r="M402" s="192"/>
      <c r="N402" s="81"/>
      <c r="O402" s="76"/>
      <c r="P402" s="76"/>
      <c r="Q402" s="77"/>
      <c r="R402" s="77"/>
      <c r="S402" s="77"/>
      <c r="T402" s="76"/>
      <c r="U402" s="78"/>
      <c r="V402" s="78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9"/>
      <c r="AM402" s="58"/>
      <c r="AN402" s="7">
        <f t="shared" ref="AN402" si="362">IF(A402&lt;&gt;"",IF(AND(COUNTIF($A364:$A379,A402)=0,COUNTIF($A400:$A401,A402)=0),1,0),0)</f>
        <v>0</v>
      </c>
      <c r="AO402" s="7">
        <f t="shared" si="361"/>
        <v>0</v>
      </c>
    </row>
    <row r="403" spans="1:41" s="8" customFormat="1" ht="17.100000000000001" customHeight="1" x14ac:dyDescent="0.2">
      <c r="A403" s="80"/>
      <c r="B403" s="76"/>
      <c r="C403" s="186"/>
      <c r="D403" s="221"/>
      <c r="E403" s="222"/>
      <c r="F403" s="72"/>
      <c r="G403" s="167"/>
      <c r="H403" s="190"/>
      <c r="I403" s="191"/>
      <c r="J403" s="191"/>
      <c r="K403" s="191"/>
      <c r="L403" s="191"/>
      <c r="M403" s="192"/>
      <c r="N403" s="81"/>
      <c r="O403" s="76"/>
      <c r="P403" s="76"/>
      <c r="Q403" s="77"/>
      <c r="R403" s="77"/>
      <c r="S403" s="77"/>
      <c r="T403" s="76"/>
      <c r="U403" s="78"/>
      <c r="V403" s="78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9"/>
      <c r="AM403" s="58"/>
      <c r="AN403" s="7">
        <f t="shared" ref="AN403" si="363">IF(A403&lt;&gt;"",IF(AND(COUNTIF($A364:$A379,A403)=0,COUNTIF($A400:$A402,A403)=0),1,0),0)</f>
        <v>0</v>
      </c>
      <c r="AO403" s="7">
        <f t="shared" si="361"/>
        <v>0</v>
      </c>
    </row>
    <row r="404" spans="1:41" s="8" customFormat="1" ht="17.100000000000001" customHeight="1" x14ac:dyDescent="0.2">
      <c r="A404" s="79"/>
      <c r="B404" s="76"/>
      <c r="C404" s="186"/>
      <c r="D404" s="221"/>
      <c r="E404" s="222"/>
      <c r="F404" s="72"/>
      <c r="G404" s="167"/>
      <c r="H404" s="190"/>
      <c r="I404" s="191"/>
      <c r="J404" s="191"/>
      <c r="K404" s="191"/>
      <c r="L404" s="191"/>
      <c r="M404" s="192"/>
      <c r="N404" s="81"/>
      <c r="O404" s="76"/>
      <c r="P404" s="76"/>
      <c r="Q404" s="77"/>
      <c r="R404" s="77"/>
      <c r="S404" s="77"/>
      <c r="T404" s="76"/>
      <c r="U404" s="78"/>
      <c r="V404" s="78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9"/>
      <c r="AM404" s="58"/>
      <c r="AN404" s="7">
        <f t="shared" ref="AN404" si="364">IF(A404&lt;&gt;"",IF(AND(COUNTIF($A364:$A379,A404)=0,COUNTIF($A400:$A403,A404)=0),1,0),0)</f>
        <v>0</v>
      </c>
      <c r="AO404" s="7">
        <f t="shared" si="361"/>
        <v>0</v>
      </c>
    </row>
    <row r="405" spans="1:41" s="8" customFormat="1" ht="17.100000000000001" customHeight="1" x14ac:dyDescent="0.2">
      <c r="A405" s="80"/>
      <c r="B405" s="76"/>
      <c r="C405" s="186"/>
      <c r="D405" s="221"/>
      <c r="E405" s="222"/>
      <c r="F405" s="72"/>
      <c r="G405" s="167"/>
      <c r="H405" s="190"/>
      <c r="I405" s="191"/>
      <c r="J405" s="191"/>
      <c r="K405" s="191"/>
      <c r="L405" s="191"/>
      <c r="M405" s="192"/>
      <c r="N405" s="81"/>
      <c r="O405" s="76"/>
      <c r="P405" s="76"/>
      <c r="Q405" s="77"/>
      <c r="R405" s="77"/>
      <c r="S405" s="77"/>
      <c r="T405" s="76"/>
      <c r="U405" s="78"/>
      <c r="V405" s="78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9"/>
      <c r="AM405" s="58"/>
      <c r="AN405" s="7">
        <f t="shared" ref="AN405" si="365">IF(A405&lt;&gt;"",IF(AND(COUNTIF($A364:$A379,A405)=0,COUNTIF($A400:$A404,A405)=0),1,0),0)</f>
        <v>0</v>
      </c>
      <c r="AO405" s="7">
        <f t="shared" si="361"/>
        <v>0</v>
      </c>
    </row>
    <row r="406" spans="1:41" s="8" customFormat="1" ht="17.100000000000001" customHeight="1" x14ac:dyDescent="0.2">
      <c r="A406" s="79"/>
      <c r="B406" s="76"/>
      <c r="C406" s="186"/>
      <c r="D406" s="221"/>
      <c r="E406" s="222"/>
      <c r="F406" s="72"/>
      <c r="G406" s="167"/>
      <c r="H406" s="190"/>
      <c r="I406" s="191"/>
      <c r="J406" s="191"/>
      <c r="K406" s="191"/>
      <c r="L406" s="191"/>
      <c r="M406" s="192"/>
      <c r="N406" s="81"/>
      <c r="O406" s="76"/>
      <c r="P406" s="76"/>
      <c r="Q406" s="77"/>
      <c r="R406" s="77"/>
      <c r="S406" s="77"/>
      <c r="T406" s="76"/>
      <c r="U406" s="78"/>
      <c r="V406" s="78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9"/>
      <c r="AM406" s="58"/>
      <c r="AN406" s="7">
        <f t="shared" ref="AN406" si="366">IF(A406&lt;&gt;"",IF(AND(COUNTIF($A364:$A379,A406)=0,COUNTIF($A400:$A405,A406)=0),1,0),0)</f>
        <v>0</v>
      </c>
      <c r="AO406" s="7">
        <f t="shared" si="361"/>
        <v>0</v>
      </c>
    </row>
    <row r="407" spans="1:41" s="8" customFormat="1" ht="17.100000000000001" customHeight="1" x14ac:dyDescent="0.2">
      <c r="A407" s="79"/>
      <c r="B407" s="76"/>
      <c r="C407" s="186"/>
      <c r="D407" s="221"/>
      <c r="E407" s="222"/>
      <c r="F407" s="72"/>
      <c r="G407" s="167"/>
      <c r="H407" s="190"/>
      <c r="I407" s="191"/>
      <c r="J407" s="191"/>
      <c r="K407" s="191"/>
      <c r="L407" s="191"/>
      <c r="M407" s="192"/>
      <c r="N407" s="81"/>
      <c r="O407" s="75"/>
      <c r="P407" s="76"/>
      <c r="Q407" s="77"/>
      <c r="R407" s="77"/>
      <c r="S407" s="77"/>
      <c r="T407" s="76"/>
      <c r="U407" s="78"/>
      <c r="V407" s="78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9"/>
      <c r="AM407" s="58"/>
      <c r="AN407" s="7">
        <f t="shared" ref="AN407" si="367">IF(A407&lt;&gt;"",IF(AND(COUNTIF($A364:$A379,A407)=0,COUNTIF($A400:$A406,A407)=0),1,0),0)</f>
        <v>0</v>
      </c>
      <c r="AO407" s="7">
        <f t="shared" si="361"/>
        <v>0</v>
      </c>
    </row>
    <row r="408" spans="1:41" s="8" customFormat="1" ht="17.100000000000001" customHeight="1" x14ac:dyDescent="0.2">
      <c r="A408" s="79"/>
      <c r="B408" s="76"/>
      <c r="C408" s="186"/>
      <c r="D408" s="221"/>
      <c r="E408" s="222"/>
      <c r="F408" s="72"/>
      <c r="G408" s="167"/>
      <c r="H408" s="190"/>
      <c r="I408" s="191"/>
      <c r="J408" s="191"/>
      <c r="K408" s="191"/>
      <c r="L408" s="191"/>
      <c r="M408" s="192"/>
      <c r="N408" s="81"/>
      <c r="O408" s="76"/>
      <c r="P408" s="76"/>
      <c r="Q408" s="77"/>
      <c r="R408" s="77"/>
      <c r="S408" s="77"/>
      <c r="T408" s="76"/>
      <c r="U408" s="78"/>
      <c r="V408" s="78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9"/>
      <c r="AM408" s="58"/>
      <c r="AN408" s="7">
        <f t="shared" ref="AN408" si="368">IF(A408&lt;&gt;"",IF(AND(COUNTIF($A364:$A379,A408)=0,COUNTIF($A400:$A407,A408)=0),1,0),0)</f>
        <v>0</v>
      </c>
      <c r="AO408" s="7">
        <f t="shared" si="361"/>
        <v>0</v>
      </c>
    </row>
    <row r="409" spans="1:41" s="8" customFormat="1" ht="17.100000000000001" customHeight="1" x14ac:dyDescent="0.2">
      <c r="A409" s="80"/>
      <c r="B409" s="76"/>
      <c r="C409" s="186"/>
      <c r="D409" s="221"/>
      <c r="E409" s="222"/>
      <c r="F409" s="72"/>
      <c r="G409" s="167"/>
      <c r="H409" s="227"/>
      <c r="I409" s="228"/>
      <c r="J409" s="228"/>
      <c r="K409" s="228"/>
      <c r="L409" s="228"/>
      <c r="M409" s="229"/>
      <c r="N409" s="81"/>
      <c r="O409" s="75"/>
      <c r="P409" s="76"/>
      <c r="Q409" s="77"/>
      <c r="R409" s="77"/>
      <c r="S409" s="77"/>
      <c r="T409" s="76"/>
      <c r="U409" s="78"/>
      <c r="V409" s="78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9"/>
      <c r="AM409" s="58"/>
      <c r="AN409" s="7">
        <f t="shared" ref="AN409" si="369">IF(A409&lt;&gt;"",IF(AND(COUNTIF($A364:$A379,A409)=0,COUNTIF($A400:$A408,A409)=0),1,0),0)</f>
        <v>0</v>
      </c>
      <c r="AO409" s="7">
        <f t="shared" si="361"/>
        <v>0</v>
      </c>
    </row>
    <row r="410" spans="1:41" s="8" customFormat="1" ht="17.100000000000001" customHeight="1" x14ac:dyDescent="0.2">
      <c r="A410" s="79"/>
      <c r="B410" s="76"/>
      <c r="C410" s="186"/>
      <c r="D410" s="221"/>
      <c r="E410" s="222"/>
      <c r="F410" s="72"/>
      <c r="G410" s="167"/>
      <c r="H410" s="190"/>
      <c r="I410" s="191"/>
      <c r="J410" s="191"/>
      <c r="K410" s="191"/>
      <c r="L410" s="191"/>
      <c r="M410" s="192"/>
      <c r="N410" s="81"/>
      <c r="O410" s="76"/>
      <c r="P410" s="76"/>
      <c r="Q410" s="77"/>
      <c r="R410" s="77"/>
      <c r="S410" s="77"/>
      <c r="T410" s="76"/>
      <c r="U410" s="78"/>
      <c r="V410" s="78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9"/>
      <c r="AM410" s="58"/>
      <c r="AN410" s="7">
        <f t="shared" ref="AN410" si="370">IF(A410&lt;&gt;"",IF(AND(COUNTIF($A364:$A379,A410)=0,COUNTIF($A400:$A409,A410)=0),1,0),0)</f>
        <v>0</v>
      </c>
      <c r="AO410" s="7">
        <f t="shared" si="361"/>
        <v>0</v>
      </c>
    </row>
    <row r="411" spans="1:41" s="8" customFormat="1" ht="17.100000000000001" customHeight="1" x14ac:dyDescent="0.2">
      <c r="A411" s="80"/>
      <c r="B411" s="76"/>
      <c r="C411" s="186"/>
      <c r="D411" s="221"/>
      <c r="E411" s="222"/>
      <c r="F411" s="72"/>
      <c r="G411" s="167"/>
      <c r="H411" s="190"/>
      <c r="I411" s="191"/>
      <c r="J411" s="191"/>
      <c r="K411" s="191"/>
      <c r="L411" s="191"/>
      <c r="M411" s="192"/>
      <c r="N411" s="81"/>
      <c r="O411" s="75"/>
      <c r="P411" s="76"/>
      <c r="Q411" s="77"/>
      <c r="R411" s="77"/>
      <c r="S411" s="77"/>
      <c r="T411" s="76"/>
      <c r="U411" s="78"/>
      <c r="V411" s="78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9"/>
      <c r="AM411" s="58"/>
      <c r="AN411" s="7">
        <f t="shared" ref="AN411" si="371">IF(A411&lt;&gt;"",IF(AND(COUNTIF($A364:$A379,A411)=0,COUNTIF($A400:$A410,A411)=0),1,0),0)</f>
        <v>0</v>
      </c>
      <c r="AO411" s="7">
        <f t="shared" si="361"/>
        <v>0</v>
      </c>
    </row>
    <row r="412" spans="1:41" s="8" customFormat="1" ht="17.100000000000001" customHeight="1" x14ac:dyDescent="0.2">
      <c r="A412" s="79"/>
      <c r="B412" s="76"/>
      <c r="C412" s="186"/>
      <c r="D412" s="221"/>
      <c r="E412" s="222"/>
      <c r="F412" s="72"/>
      <c r="G412" s="167"/>
      <c r="H412" s="190"/>
      <c r="I412" s="191"/>
      <c r="J412" s="191"/>
      <c r="K412" s="191"/>
      <c r="L412" s="191"/>
      <c r="M412" s="192"/>
      <c r="N412" s="81"/>
      <c r="O412" s="76"/>
      <c r="P412" s="76"/>
      <c r="Q412" s="77"/>
      <c r="R412" s="77"/>
      <c r="S412" s="77"/>
      <c r="T412" s="76"/>
      <c r="U412" s="78"/>
      <c r="V412" s="78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9"/>
      <c r="AM412" s="58"/>
      <c r="AN412" s="7">
        <f t="shared" ref="AN412" si="372">IF(A412&lt;&gt;"",IF(AND(COUNTIF($A364:$A379,A412)=0,COUNTIF($A400:$A411,A412)=0),1,0),0)</f>
        <v>0</v>
      </c>
      <c r="AO412" s="7">
        <f t="shared" si="361"/>
        <v>0</v>
      </c>
    </row>
    <row r="413" spans="1:41" s="8" customFormat="1" ht="17.100000000000001" customHeight="1" x14ac:dyDescent="0.2">
      <c r="A413" s="80"/>
      <c r="B413" s="76"/>
      <c r="C413" s="186"/>
      <c r="D413" s="221"/>
      <c r="E413" s="222"/>
      <c r="F413" s="72"/>
      <c r="G413" s="167"/>
      <c r="H413" s="190"/>
      <c r="I413" s="191"/>
      <c r="J413" s="191"/>
      <c r="K413" s="191"/>
      <c r="L413" s="191"/>
      <c r="M413" s="192"/>
      <c r="N413" s="81"/>
      <c r="O413" s="75"/>
      <c r="P413" s="76"/>
      <c r="Q413" s="77"/>
      <c r="R413" s="77"/>
      <c r="S413" s="77"/>
      <c r="T413" s="76"/>
      <c r="U413" s="78"/>
      <c r="V413" s="78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9"/>
      <c r="AM413" s="58"/>
      <c r="AN413" s="7">
        <f t="shared" ref="AN413" si="373">IF(A413&lt;&gt;"",IF(AND(COUNTIF($A364:$A379,A413)=0,COUNTIF($A400:$A412,A413)=0),1,0),0)</f>
        <v>0</v>
      </c>
      <c r="AO413" s="7">
        <f t="shared" si="361"/>
        <v>0</v>
      </c>
    </row>
    <row r="414" spans="1:41" s="8" customFormat="1" ht="17.100000000000001" customHeight="1" x14ac:dyDescent="0.2">
      <c r="A414" s="79"/>
      <c r="B414" s="76"/>
      <c r="C414" s="186"/>
      <c r="D414" s="225"/>
      <c r="E414" s="226"/>
      <c r="F414" s="72"/>
      <c r="G414" s="167"/>
      <c r="H414" s="227"/>
      <c r="I414" s="228"/>
      <c r="J414" s="228"/>
      <c r="K414" s="228"/>
      <c r="L414" s="228"/>
      <c r="M414" s="229"/>
      <c r="N414" s="81"/>
      <c r="O414" s="82"/>
      <c r="P414" s="83"/>
      <c r="Q414" s="84"/>
      <c r="R414" s="84"/>
      <c r="S414" s="84"/>
      <c r="T414" s="83"/>
      <c r="U414" s="85"/>
      <c r="V414" s="85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6"/>
      <c r="AM414" s="58"/>
      <c r="AN414" s="7">
        <f t="shared" ref="AN414" si="374">IF(A414&lt;&gt;"",IF(AND(COUNTIF($A364:$A379,A414)=0,COUNTIF($A400:$A413,A414)=0),1,0),0)</f>
        <v>0</v>
      </c>
      <c r="AO414" s="7">
        <f t="shared" si="361"/>
        <v>0</v>
      </c>
    </row>
    <row r="415" spans="1:41" s="10" customFormat="1" ht="17.100000000000001" customHeight="1" x14ac:dyDescent="0.2">
      <c r="A415" s="114" t="str">
        <f t="shared" ref="A415" si="375">IF(A397="","",COUNT(A398:A414))</f>
        <v/>
      </c>
      <c r="B415" s="115"/>
      <c r="C415" s="187" t="str">
        <f>IF(SUM(C398:C414)=0,"",SUM(C398:C414))</f>
        <v/>
      </c>
      <c r="D415" s="233" t="str">
        <f>IF(COUNT(D398:D414)=0,"",COUNT(D398:D414))</f>
        <v/>
      </c>
      <c r="E415" s="234"/>
      <c r="F415" s="116"/>
      <c r="G415" s="117"/>
      <c r="H415" s="231" t="s">
        <v>77</v>
      </c>
      <c r="I415" s="232"/>
      <c r="J415" s="232"/>
      <c r="K415" s="232"/>
      <c r="L415" s="232"/>
      <c r="M415" s="232"/>
      <c r="N415" s="118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20"/>
      <c r="AM415" s="59"/>
      <c r="AN415" s="9"/>
      <c r="AO415" s="9"/>
    </row>
    <row r="416" spans="1:41" s="12" customFormat="1" ht="17.100000000000001" customHeight="1" x14ac:dyDescent="0.2">
      <c r="A416" s="121" t="str">
        <f t="shared" ref="A416" si="376">IF(A397="","",SUM(A397+A415))</f>
        <v/>
      </c>
      <c r="B416" s="122"/>
      <c r="C416" s="188" t="str">
        <f>IF(C397="","",SUM(C397,C415))</f>
        <v/>
      </c>
      <c r="D416" s="235" t="str">
        <f>IF(D397="","",SUM(D397,D415))</f>
        <v/>
      </c>
      <c r="E416" s="236"/>
      <c r="F416" s="123"/>
      <c r="G416" s="123"/>
      <c r="H416" s="124" t="s">
        <v>29</v>
      </c>
      <c r="I416" s="125"/>
      <c r="J416" s="125"/>
      <c r="K416" s="125"/>
      <c r="L416" s="125"/>
      <c r="M416" s="126"/>
      <c r="N416" s="127" t="s">
        <v>30</v>
      </c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9"/>
      <c r="AM416" s="60"/>
      <c r="AN416" s="11"/>
      <c r="AO416" s="11"/>
    </row>
    <row r="417" spans="1:41" ht="13.5" customHeight="1" x14ac:dyDescent="0.25">
      <c r="A417" s="152" t="s">
        <v>79</v>
      </c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54"/>
    </row>
    <row r="418" spans="1:41" ht="12" customHeight="1" x14ac:dyDescent="0.25">
      <c r="A418" s="45" t="s">
        <v>75</v>
      </c>
      <c r="B418" s="24"/>
      <c r="C418" s="25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54"/>
    </row>
    <row r="419" spans="1:41" s="13" customFormat="1" ht="19.5" x14ac:dyDescent="0.3">
      <c r="A419" s="17" t="s">
        <v>0</v>
      </c>
      <c r="B419" s="18"/>
      <c r="C419" s="19"/>
      <c r="D419" s="230" t="s">
        <v>5</v>
      </c>
      <c r="E419" s="230"/>
      <c r="F419" s="47">
        <f>F384+1</f>
        <v>13</v>
      </c>
      <c r="G419" s="18"/>
      <c r="H419" s="18"/>
      <c r="I419" s="18"/>
      <c r="J419" s="18"/>
      <c r="K419" s="18"/>
      <c r="L419" s="18"/>
      <c r="M419" s="1"/>
      <c r="N419" s="20"/>
      <c r="O419" s="18"/>
      <c r="P419" s="18"/>
      <c r="Q419" s="18"/>
      <c r="R419" s="202" t="s">
        <v>85</v>
      </c>
      <c r="S419" s="202"/>
      <c r="T419" s="203" t="s">
        <v>86</v>
      </c>
      <c r="U419" s="203"/>
      <c r="V419" s="203"/>
      <c r="W419" s="203"/>
      <c r="X419" s="203"/>
      <c r="Y419" s="203"/>
      <c r="Z419" s="203"/>
      <c r="AA419" s="203"/>
      <c r="AB419" s="203"/>
      <c r="AC419" s="203"/>
      <c r="AD419" s="203"/>
      <c r="AE419" s="203"/>
      <c r="AF419" s="203"/>
      <c r="AG419" s="203"/>
      <c r="AH419" s="203"/>
      <c r="AI419" s="203"/>
      <c r="AJ419" s="203"/>
      <c r="AK419" s="203"/>
      <c r="AL419" s="203"/>
      <c r="AM419" s="61"/>
      <c r="AN419" s="14"/>
      <c r="AO419" s="14"/>
    </row>
    <row r="420" spans="1:41" s="13" customFormat="1" ht="20.25" customHeight="1" x14ac:dyDescent="0.2">
      <c r="A420" s="237" t="s">
        <v>1</v>
      </c>
      <c r="B420" s="237"/>
      <c r="C420" s="237"/>
      <c r="D420" s="21"/>
      <c r="E420" s="21"/>
      <c r="F420" s="21"/>
      <c r="G420" s="21"/>
      <c r="H420" s="18"/>
      <c r="I420" s="18"/>
      <c r="J420" s="18"/>
      <c r="K420" s="18"/>
      <c r="L420" s="18"/>
      <c r="M420" s="22"/>
      <c r="N420" s="63"/>
      <c r="O420" s="63"/>
      <c r="P420" s="63"/>
      <c r="Q420" s="63"/>
      <c r="R420" s="204" t="s">
        <v>87</v>
      </c>
      <c r="S420" s="204"/>
      <c r="T420" s="204" t="s">
        <v>88</v>
      </c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04"/>
      <c r="AH420" s="204"/>
      <c r="AI420" s="204"/>
      <c r="AJ420" s="204"/>
      <c r="AK420" s="204"/>
      <c r="AL420" s="204"/>
      <c r="AM420" s="61"/>
      <c r="AN420" s="14"/>
      <c r="AO420" s="14"/>
    </row>
    <row r="421" spans="1:41" s="13" customFormat="1" ht="20.100000000000001" customHeight="1" x14ac:dyDescent="0.25">
      <c r="A421" s="237"/>
      <c r="B421" s="237"/>
      <c r="C421" s="237"/>
      <c r="D421" s="128" t="s">
        <v>51</v>
      </c>
      <c r="E421" s="129" t="str">
        <f t="shared" ref="E421" si="377">IF($E$3="","",$E$3)</f>
        <v/>
      </c>
      <c r="F421" s="130" t="str">
        <f t="shared" ref="F421" si="378">IF($F$3="","",$F$3)</f>
        <v/>
      </c>
      <c r="G421" s="131" t="str">
        <f t="shared" ref="G421" si="379">IF($G$3="","",$G$3)</f>
        <v/>
      </c>
      <c r="H421" s="131" t="str">
        <f t="shared" ref="H421" si="380">IF(H388="","",$H$3)</f>
        <v/>
      </c>
      <c r="I421" s="131" t="str">
        <f t="shared" ref="I421" si="381">IF($I$3="","",$I$3)</f>
        <v/>
      </c>
      <c r="J421" s="131" t="str">
        <f t="shared" ref="J421" si="382">IF($J$3="","",$J$3)</f>
        <v/>
      </c>
      <c r="K421" s="131" t="str">
        <f t="shared" ref="K421" si="383">IF($K$3="","",$K$3)</f>
        <v/>
      </c>
      <c r="L421" s="131" t="str">
        <f t="shared" ref="L421" si="384">IF($L$3="","",$L$3)</f>
        <v/>
      </c>
      <c r="M421" s="150"/>
      <c r="N421" s="238"/>
      <c r="O421" s="238"/>
      <c r="P421" s="23"/>
      <c r="Q421" s="239" t="s">
        <v>40</v>
      </c>
      <c r="R421" s="239"/>
      <c r="S421" s="239"/>
      <c r="T421" s="310" t="str">
        <f>IF($T$3="","",$T$3)</f>
        <v/>
      </c>
      <c r="U421" s="310" t="str">
        <f t="shared" ref="U421:W421" si="385">IF($L$3="","",$L$3)</f>
        <v/>
      </c>
      <c r="V421" s="310" t="str">
        <f t="shared" si="385"/>
        <v/>
      </c>
      <c r="W421" s="311" t="s">
        <v>89</v>
      </c>
      <c r="X421" s="311"/>
      <c r="Y421" s="181"/>
      <c r="Z421" s="181"/>
      <c r="AA421" s="181"/>
      <c r="AB421" s="181"/>
      <c r="AC421" s="181"/>
      <c r="AD421" s="181"/>
      <c r="AE421" s="181"/>
      <c r="AF421" s="181"/>
      <c r="AG421" s="181"/>
      <c r="AH421" s="181"/>
      <c r="AI421" s="181"/>
      <c r="AJ421" s="181"/>
      <c r="AK421" s="181"/>
      <c r="AL421" s="310" t="str">
        <f>IF($AL$3="","",$AL$3)</f>
        <v/>
      </c>
      <c r="AM421" s="310" t="str">
        <f t="shared" ref="AM421:AN421" si="386">IF($L$3="","",$L$3)</f>
        <v/>
      </c>
      <c r="AN421" s="310" t="str">
        <f t="shared" si="386"/>
        <v/>
      </c>
      <c r="AO421" s="14"/>
    </row>
    <row r="422" spans="1:41" s="13" customFormat="1" ht="5.0999999999999996" customHeight="1" x14ac:dyDescent="0.2">
      <c r="A422" s="24"/>
      <c r="B422" s="24"/>
      <c r="C422" s="25"/>
      <c r="D422" s="132"/>
      <c r="E422" s="132"/>
      <c r="F422" s="132"/>
      <c r="G422" s="132"/>
      <c r="H422" s="69"/>
      <c r="I422" s="69"/>
      <c r="J422" s="69"/>
      <c r="K422" s="69"/>
      <c r="L422" s="69"/>
      <c r="M422" s="133"/>
      <c r="N422" s="133"/>
      <c r="O422" s="133"/>
      <c r="P422" s="27"/>
      <c r="Q422" s="171"/>
      <c r="R422" s="171"/>
      <c r="S422" s="171"/>
      <c r="T422" s="134"/>
      <c r="U422" s="134"/>
      <c r="V422" s="134"/>
      <c r="W422" s="134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61"/>
      <c r="AN422" s="14"/>
      <c r="AO422" s="14"/>
    </row>
    <row r="423" spans="1:41" s="13" customFormat="1" ht="21.75" customHeight="1" x14ac:dyDescent="0.2">
      <c r="A423" s="29" t="s">
        <v>3</v>
      </c>
      <c r="B423" s="24"/>
      <c r="C423" s="25"/>
      <c r="D423" s="218" t="str">
        <f t="shared" ref="D423" si="387">IF($D$5="","",$D$5)</f>
        <v/>
      </c>
      <c r="E423" s="218"/>
      <c r="F423" s="218"/>
      <c r="G423" s="218"/>
      <c r="H423" s="218"/>
      <c r="I423" s="218"/>
      <c r="J423" s="218"/>
      <c r="K423" s="218"/>
      <c r="L423" s="218"/>
      <c r="M423" s="218"/>
      <c r="N423" s="218"/>
      <c r="O423" s="218"/>
      <c r="P423" s="30"/>
      <c r="Q423" s="219" t="s">
        <v>2</v>
      </c>
      <c r="R423" s="219"/>
      <c r="S423" s="219"/>
      <c r="T423" s="220" t="str">
        <f t="shared" ref="T423" si="388">IF($T$5="","",$T$5)</f>
        <v/>
      </c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  <c r="AJ423" s="220"/>
      <c r="AK423" s="220"/>
      <c r="AL423" s="220"/>
      <c r="AM423" s="61"/>
      <c r="AN423" s="14"/>
      <c r="AO423" s="14"/>
    </row>
    <row r="424" spans="1:41" s="13" customFormat="1" ht="5.0999999999999996" customHeight="1" x14ac:dyDescent="0.2">
      <c r="A424" s="24"/>
      <c r="B424" s="24"/>
      <c r="C424" s="25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24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1"/>
      <c r="AN424" s="14"/>
      <c r="AO424" s="14"/>
    </row>
    <row r="425" spans="1:41" s="13" customFormat="1" ht="20.100000000000001" customHeight="1" x14ac:dyDescent="0.2">
      <c r="A425" s="24" t="s">
        <v>32</v>
      </c>
      <c r="B425" s="24"/>
      <c r="C425" s="25"/>
      <c r="D425" s="218" t="str">
        <f t="shared" ref="D425" si="389">IF($D$7="","",$D$7)</f>
        <v/>
      </c>
      <c r="E425" s="218"/>
      <c r="F425" s="218"/>
      <c r="G425" s="218"/>
      <c r="H425" s="218"/>
      <c r="I425" s="218"/>
      <c r="J425" s="218"/>
      <c r="K425" s="218"/>
      <c r="L425" s="218"/>
      <c r="M425" s="218"/>
      <c r="N425" s="218"/>
      <c r="O425" s="218"/>
      <c r="P425" s="30"/>
      <c r="Q425" s="69"/>
      <c r="R425" s="219" t="s">
        <v>4</v>
      </c>
      <c r="S425" s="219"/>
      <c r="T425" s="220" t="str">
        <f t="shared" ref="T425" si="390">IF($T$7="","",$T$7)</f>
        <v/>
      </c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  <c r="AJ425" s="220"/>
      <c r="AK425" s="220"/>
      <c r="AL425" s="220"/>
      <c r="AM425" s="61"/>
      <c r="AN425" s="14"/>
      <c r="AO425" s="14"/>
    </row>
    <row r="426" spans="1:41" s="13" customFormat="1" ht="14.25" customHeight="1" x14ac:dyDescent="0.25">
      <c r="A426" s="31"/>
      <c r="B426" s="32"/>
      <c r="C426" s="33"/>
      <c r="D426" s="18"/>
      <c r="E426" s="18"/>
      <c r="F426" s="18"/>
      <c r="G426" s="18"/>
      <c r="H426" s="18"/>
      <c r="I426" s="18"/>
      <c r="J426" s="18"/>
      <c r="K426" s="18"/>
      <c r="L426" s="18"/>
      <c r="M426" s="32"/>
      <c r="N426" s="32"/>
      <c r="O426" s="32"/>
      <c r="P426" s="32"/>
      <c r="Q426" s="31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61"/>
      <c r="AN426" s="14"/>
      <c r="AO426" s="14"/>
    </row>
    <row r="427" spans="1:41" ht="28.5" customHeight="1" x14ac:dyDescent="0.25">
      <c r="A427" s="205" t="s">
        <v>84</v>
      </c>
      <c r="B427" s="205" t="s">
        <v>7</v>
      </c>
      <c r="C427" s="240" t="s">
        <v>8</v>
      </c>
      <c r="D427" s="243" t="s">
        <v>76</v>
      </c>
      <c r="E427" s="244"/>
      <c r="F427" s="212" t="s">
        <v>9</v>
      </c>
      <c r="G427" s="214"/>
      <c r="H427" s="243" t="s">
        <v>10</v>
      </c>
      <c r="I427" s="247"/>
      <c r="J427" s="247"/>
      <c r="K427" s="247"/>
      <c r="L427" s="247"/>
      <c r="M427" s="244"/>
      <c r="N427" s="93"/>
      <c r="O427" s="210" t="s">
        <v>11</v>
      </c>
      <c r="P427" s="211"/>
      <c r="Q427" s="196" t="s">
        <v>12</v>
      </c>
      <c r="R427" s="197"/>
      <c r="S427" s="197"/>
      <c r="T427" s="212" t="s">
        <v>38</v>
      </c>
      <c r="U427" s="213"/>
      <c r="V427" s="213"/>
      <c r="W427" s="214"/>
      <c r="X427" s="215" t="s">
        <v>13</v>
      </c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205" t="s">
        <v>14</v>
      </c>
      <c r="AM427" s="56"/>
    </row>
    <row r="428" spans="1:41" ht="15" customHeight="1" x14ac:dyDescent="0.25">
      <c r="A428" s="206"/>
      <c r="B428" s="206"/>
      <c r="C428" s="241"/>
      <c r="D428" s="245"/>
      <c r="E428" s="246"/>
      <c r="F428" s="205" t="s">
        <v>39</v>
      </c>
      <c r="G428" s="215" t="s">
        <v>16</v>
      </c>
      <c r="H428" s="245"/>
      <c r="I428" s="248"/>
      <c r="J428" s="248"/>
      <c r="K428" s="248"/>
      <c r="L428" s="248"/>
      <c r="M428" s="246"/>
      <c r="N428" s="94"/>
      <c r="O428" s="252" t="s">
        <v>17</v>
      </c>
      <c r="P428" s="175" t="s">
        <v>18</v>
      </c>
      <c r="Q428" s="254" t="s">
        <v>19</v>
      </c>
      <c r="R428" s="255"/>
      <c r="S428" s="177" t="s">
        <v>81</v>
      </c>
      <c r="T428" s="175" t="s">
        <v>34</v>
      </c>
      <c r="U428" s="175" t="s">
        <v>35</v>
      </c>
      <c r="V428" s="175" t="s">
        <v>80</v>
      </c>
      <c r="W428" s="175" t="s">
        <v>20</v>
      </c>
      <c r="X428" s="216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  <c r="AJ428" s="173"/>
      <c r="AK428" s="173"/>
      <c r="AL428" s="206"/>
      <c r="AM428" s="56"/>
    </row>
    <row r="429" spans="1:41" ht="12.75" customHeight="1" x14ac:dyDescent="0.25">
      <c r="A429" s="207"/>
      <c r="B429" s="207"/>
      <c r="C429" s="242"/>
      <c r="D429" s="256" t="s">
        <v>33</v>
      </c>
      <c r="E429" s="257"/>
      <c r="F429" s="207"/>
      <c r="G429" s="217"/>
      <c r="H429" s="249"/>
      <c r="I429" s="250"/>
      <c r="J429" s="250"/>
      <c r="K429" s="250"/>
      <c r="L429" s="250"/>
      <c r="M429" s="251"/>
      <c r="N429" s="97"/>
      <c r="O429" s="253"/>
      <c r="P429" s="176"/>
      <c r="Q429" s="99" t="s">
        <v>21</v>
      </c>
      <c r="R429" s="100" t="s">
        <v>22</v>
      </c>
      <c r="S429" s="101" t="s">
        <v>36</v>
      </c>
      <c r="T429" s="176"/>
      <c r="U429" s="176"/>
      <c r="V429" s="176" t="s">
        <v>37</v>
      </c>
      <c r="W429" s="176"/>
      <c r="X429" s="217"/>
      <c r="Y429" s="174"/>
      <c r="Z429" s="174"/>
      <c r="AA429" s="174"/>
      <c r="AB429" s="174"/>
      <c r="AC429" s="174"/>
      <c r="AD429" s="174"/>
      <c r="AE429" s="174"/>
      <c r="AF429" s="174"/>
      <c r="AG429" s="174"/>
      <c r="AH429" s="174"/>
      <c r="AI429" s="174"/>
      <c r="AJ429" s="174"/>
      <c r="AK429" s="174"/>
      <c r="AL429" s="207"/>
      <c r="AM429" s="56"/>
    </row>
    <row r="430" spans="1:41" ht="13.5" customHeight="1" x14ac:dyDescent="0.25">
      <c r="A430" s="102" t="s">
        <v>6</v>
      </c>
      <c r="B430" s="102" t="s">
        <v>23</v>
      </c>
      <c r="C430" s="103" t="s">
        <v>24</v>
      </c>
      <c r="D430" s="196" t="s">
        <v>23</v>
      </c>
      <c r="E430" s="198"/>
      <c r="F430" s="169" t="s">
        <v>25</v>
      </c>
      <c r="G430" s="169" t="s">
        <v>82</v>
      </c>
      <c r="H430" s="196" t="s">
        <v>23</v>
      </c>
      <c r="I430" s="197"/>
      <c r="J430" s="197"/>
      <c r="K430" s="197"/>
      <c r="L430" s="197"/>
      <c r="M430" s="198"/>
      <c r="N430" s="105"/>
      <c r="O430" s="102" t="s">
        <v>26</v>
      </c>
      <c r="P430" s="102" t="s">
        <v>26</v>
      </c>
      <c r="Q430" s="196" t="s">
        <v>27</v>
      </c>
      <c r="R430" s="197"/>
      <c r="S430" s="197"/>
      <c r="T430" s="102" t="s">
        <v>23</v>
      </c>
      <c r="U430" s="102" t="s">
        <v>27</v>
      </c>
      <c r="V430" s="102" t="s">
        <v>27</v>
      </c>
      <c r="W430" s="102" t="s">
        <v>28</v>
      </c>
      <c r="X430" s="102" t="s">
        <v>23</v>
      </c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 t="s">
        <v>6</v>
      </c>
      <c r="AM430" s="56"/>
    </row>
    <row r="431" spans="1:41" s="6" customFormat="1" ht="9.9499999999999993" customHeight="1" x14ac:dyDescent="0.2">
      <c r="A431" s="89">
        <v>1</v>
      </c>
      <c r="B431" s="89">
        <v>2</v>
      </c>
      <c r="C431" s="170">
        <v>3</v>
      </c>
      <c r="D431" s="199">
        <v>4</v>
      </c>
      <c r="E431" s="201"/>
      <c r="F431" s="91">
        <v>5</v>
      </c>
      <c r="G431" s="91">
        <v>6</v>
      </c>
      <c r="H431" s="199">
        <v>7</v>
      </c>
      <c r="I431" s="200"/>
      <c r="J431" s="200"/>
      <c r="K431" s="200"/>
      <c r="L431" s="200"/>
      <c r="M431" s="201"/>
      <c r="N431" s="92"/>
      <c r="O431" s="89">
        <v>8</v>
      </c>
      <c r="P431" s="89">
        <v>-8</v>
      </c>
      <c r="Q431" s="89">
        <v>9</v>
      </c>
      <c r="R431" s="89">
        <v>10</v>
      </c>
      <c r="S431" s="89">
        <v>11</v>
      </c>
      <c r="T431" s="89">
        <v>12</v>
      </c>
      <c r="U431" s="89">
        <v>-14</v>
      </c>
      <c r="V431" s="89">
        <v>13</v>
      </c>
      <c r="W431" s="89">
        <v>14</v>
      </c>
      <c r="X431" s="89">
        <v>15</v>
      </c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>
        <v>16</v>
      </c>
      <c r="AM431" s="57"/>
      <c r="AN431" s="15"/>
      <c r="AO431" s="15"/>
    </row>
    <row r="432" spans="1:41" s="8" customFormat="1" ht="17.100000000000001" customHeight="1" x14ac:dyDescent="0.2">
      <c r="A432" s="106" t="str">
        <f t="shared" ref="A432" si="391">IF(A416=0,"",(A416))</f>
        <v/>
      </c>
      <c r="B432" s="107"/>
      <c r="C432" s="185" t="str">
        <f t="shared" ref="C432:D432" si="392">IF(C416=0,"",(C416))</f>
        <v/>
      </c>
      <c r="D432" s="223" t="str">
        <f t="shared" si="392"/>
        <v/>
      </c>
      <c r="E432" s="224"/>
      <c r="F432" s="108"/>
      <c r="G432" s="108"/>
      <c r="H432" s="193" t="s">
        <v>31</v>
      </c>
      <c r="I432" s="194"/>
      <c r="J432" s="194"/>
      <c r="K432" s="194"/>
      <c r="L432" s="194"/>
      <c r="M432" s="195"/>
      <c r="N432" s="109"/>
      <c r="O432" s="110"/>
      <c r="P432" s="107"/>
      <c r="Q432" s="111"/>
      <c r="R432" s="111"/>
      <c r="S432" s="111"/>
      <c r="T432" s="107"/>
      <c r="U432" s="112"/>
      <c r="V432" s="112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13"/>
      <c r="AM432" s="58"/>
      <c r="AN432" s="7"/>
      <c r="AO432" s="16">
        <f t="shared" ref="AO432:AO467" si="393">AO414</f>
        <v>0</v>
      </c>
    </row>
    <row r="433" spans="1:41" s="8" customFormat="1" ht="17.100000000000001" customHeight="1" x14ac:dyDescent="0.2">
      <c r="A433" s="70"/>
      <c r="B433" s="168"/>
      <c r="C433" s="186"/>
      <c r="D433" s="225"/>
      <c r="E433" s="226"/>
      <c r="F433" s="72"/>
      <c r="G433" s="72"/>
      <c r="H433" s="190"/>
      <c r="I433" s="191"/>
      <c r="J433" s="191"/>
      <c r="K433" s="191"/>
      <c r="L433" s="191"/>
      <c r="M433" s="192"/>
      <c r="N433" s="74"/>
      <c r="O433" s="75"/>
      <c r="P433" s="76"/>
      <c r="Q433" s="77"/>
      <c r="R433" s="77"/>
      <c r="S433" s="77"/>
      <c r="T433" s="76"/>
      <c r="U433" s="78"/>
      <c r="V433" s="78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9"/>
      <c r="AM433" s="58"/>
      <c r="AN433" s="7">
        <f t="shared" ref="AN433:AN435" si="394">IF(A433&lt;&gt;"",IF(COUNTIF($A397:$A412,A433)=0,1,0),0)</f>
        <v>0</v>
      </c>
      <c r="AO433" s="7">
        <f t="shared" ref="AO433:AO435" si="395">IF(F433&gt;0,AO430+1,AO430)</f>
        <v>0</v>
      </c>
    </row>
    <row r="434" spans="1:41" s="8" customFormat="1" ht="17.100000000000001" customHeight="1" x14ac:dyDescent="0.2">
      <c r="A434" s="80"/>
      <c r="B434" s="76"/>
      <c r="C434" s="186"/>
      <c r="D434" s="225"/>
      <c r="E434" s="226"/>
      <c r="F434" s="72"/>
      <c r="G434" s="72"/>
      <c r="H434" s="190"/>
      <c r="I434" s="191"/>
      <c r="J434" s="191"/>
      <c r="K434" s="191"/>
      <c r="L434" s="191"/>
      <c r="M434" s="192"/>
      <c r="N434" s="74"/>
      <c r="O434" s="75"/>
      <c r="P434" s="76"/>
      <c r="Q434" s="77"/>
      <c r="R434" s="77"/>
      <c r="S434" s="77"/>
      <c r="T434" s="76"/>
      <c r="U434" s="78"/>
      <c r="V434" s="78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9"/>
      <c r="AM434" s="58"/>
      <c r="AN434" s="7">
        <f t="shared" si="394"/>
        <v>0</v>
      </c>
      <c r="AO434" s="7">
        <f t="shared" si="395"/>
        <v>0</v>
      </c>
    </row>
    <row r="435" spans="1:41" s="8" customFormat="1" ht="17.100000000000001" customHeight="1" x14ac:dyDescent="0.2">
      <c r="A435" s="79"/>
      <c r="B435" s="76"/>
      <c r="C435" s="186"/>
      <c r="D435" s="221"/>
      <c r="E435" s="222"/>
      <c r="F435" s="72"/>
      <c r="G435" s="72"/>
      <c r="H435" s="190"/>
      <c r="I435" s="191"/>
      <c r="J435" s="191"/>
      <c r="K435" s="191"/>
      <c r="L435" s="191"/>
      <c r="M435" s="192"/>
      <c r="N435" s="81"/>
      <c r="O435" s="76"/>
      <c r="P435" s="76"/>
      <c r="Q435" s="77"/>
      <c r="R435" s="77"/>
      <c r="S435" s="77"/>
      <c r="T435" s="76"/>
      <c r="U435" s="78"/>
      <c r="V435" s="78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9"/>
      <c r="AM435" s="58"/>
      <c r="AN435" s="7">
        <f t="shared" si="394"/>
        <v>0</v>
      </c>
      <c r="AO435" s="7">
        <f t="shared" si="395"/>
        <v>0</v>
      </c>
    </row>
    <row r="436" spans="1:41" s="8" customFormat="1" ht="17.100000000000001" customHeight="1" x14ac:dyDescent="0.2">
      <c r="A436" s="80"/>
      <c r="B436" s="76"/>
      <c r="C436" s="186"/>
      <c r="D436" s="221"/>
      <c r="E436" s="222"/>
      <c r="F436" s="72"/>
      <c r="G436" s="167"/>
      <c r="H436" s="190"/>
      <c r="I436" s="191"/>
      <c r="J436" s="191"/>
      <c r="K436" s="191"/>
      <c r="L436" s="191"/>
      <c r="M436" s="192"/>
      <c r="N436" s="81"/>
      <c r="O436" s="75"/>
      <c r="P436" s="76"/>
      <c r="Q436" s="77"/>
      <c r="R436" s="77"/>
      <c r="S436" s="77"/>
      <c r="T436" s="76"/>
      <c r="U436" s="78"/>
      <c r="V436" s="78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9"/>
      <c r="AM436" s="58"/>
      <c r="AN436" s="7">
        <f t="shared" ref="AN436" si="396">IF(A436&lt;&gt;"",IF(AND(COUNTIF($A399:$A414,A436)=0,A436&lt;&gt;A435),1,0),0)</f>
        <v>0</v>
      </c>
      <c r="AO436" s="7">
        <f t="shared" ref="AO436:AO449" si="397">IF(F436&gt;0,AO435+1,AO435)</f>
        <v>0</v>
      </c>
    </row>
    <row r="437" spans="1:41" s="8" customFormat="1" ht="17.100000000000001" customHeight="1" x14ac:dyDescent="0.2">
      <c r="A437" s="79"/>
      <c r="B437" s="76"/>
      <c r="C437" s="186"/>
      <c r="D437" s="221"/>
      <c r="E437" s="222"/>
      <c r="F437" s="72"/>
      <c r="G437" s="167"/>
      <c r="H437" s="190"/>
      <c r="I437" s="191"/>
      <c r="J437" s="191"/>
      <c r="K437" s="191"/>
      <c r="L437" s="191"/>
      <c r="M437" s="192"/>
      <c r="N437" s="81"/>
      <c r="O437" s="76"/>
      <c r="P437" s="76"/>
      <c r="Q437" s="77"/>
      <c r="R437" s="77"/>
      <c r="S437" s="77"/>
      <c r="T437" s="76"/>
      <c r="U437" s="78"/>
      <c r="V437" s="78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9"/>
      <c r="AM437" s="58"/>
      <c r="AN437" s="7">
        <f t="shared" ref="AN437" si="398">IF(A437&lt;&gt;"",IF(AND(COUNTIF($A399:$A414,A437)=0,COUNTIF($A435:$A436,A437)=0),1,0),0)</f>
        <v>0</v>
      </c>
      <c r="AO437" s="7">
        <f t="shared" si="397"/>
        <v>0</v>
      </c>
    </row>
    <row r="438" spans="1:41" s="8" customFormat="1" ht="17.100000000000001" customHeight="1" x14ac:dyDescent="0.2">
      <c r="A438" s="80"/>
      <c r="B438" s="76"/>
      <c r="C438" s="186"/>
      <c r="D438" s="221"/>
      <c r="E438" s="222"/>
      <c r="F438" s="72"/>
      <c r="G438" s="167"/>
      <c r="H438" s="190"/>
      <c r="I438" s="191"/>
      <c r="J438" s="191"/>
      <c r="K438" s="191"/>
      <c r="L438" s="191"/>
      <c r="M438" s="192"/>
      <c r="N438" s="81"/>
      <c r="O438" s="76"/>
      <c r="P438" s="76"/>
      <c r="Q438" s="77"/>
      <c r="R438" s="77"/>
      <c r="S438" s="77"/>
      <c r="T438" s="76"/>
      <c r="U438" s="78"/>
      <c r="V438" s="78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9"/>
      <c r="AM438" s="58"/>
      <c r="AN438" s="7">
        <f t="shared" ref="AN438" si="399">IF(A438&lt;&gt;"",IF(AND(COUNTIF($A399:$A414,A438)=0,COUNTIF($A435:$A437,A438)=0),1,0),0)</f>
        <v>0</v>
      </c>
      <c r="AO438" s="7">
        <f t="shared" si="397"/>
        <v>0</v>
      </c>
    </row>
    <row r="439" spans="1:41" s="8" customFormat="1" ht="17.100000000000001" customHeight="1" x14ac:dyDescent="0.2">
      <c r="A439" s="79"/>
      <c r="B439" s="76"/>
      <c r="C439" s="186"/>
      <c r="D439" s="221"/>
      <c r="E439" s="222"/>
      <c r="F439" s="72"/>
      <c r="G439" s="167"/>
      <c r="H439" s="190"/>
      <c r="I439" s="191"/>
      <c r="J439" s="191"/>
      <c r="K439" s="191"/>
      <c r="L439" s="191"/>
      <c r="M439" s="192"/>
      <c r="N439" s="81"/>
      <c r="O439" s="76"/>
      <c r="P439" s="76"/>
      <c r="Q439" s="77"/>
      <c r="R439" s="77"/>
      <c r="S439" s="77"/>
      <c r="T439" s="76"/>
      <c r="U439" s="78"/>
      <c r="V439" s="78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9"/>
      <c r="AM439" s="58"/>
      <c r="AN439" s="7">
        <f t="shared" ref="AN439" si="400">IF(A439&lt;&gt;"",IF(AND(COUNTIF($A399:$A414,A439)=0,COUNTIF($A435:$A438,A439)=0),1,0),0)</f>
        <v>0</v>
      </c>
      <c r="AO439" s="7">
        <f t="shared" si="397"/>
        <v>0</v>
      </c>
    </row>
    <row r="440" spans="1:41" s="8" customFormat="1" ht="17.100000000000001" customHeight="1" x14ac:dyDescent="0.2">
      <c r="A440" s="80"/>
      <c r="B440" s="76"/>
      <c r="C440" s="186"/>
      <c r="D440" s="221"/>
      <c r="E440" s="222"/>
      <c r="F440" s="72"/>
      <c r="G440" s="167"/>
      <c r="H440" s="190"/>
      <c r="I440" s="191"/>
      <c r="J440" s="191"/>
      <c r="K440" s="191"/>
      <c r="L440" s="191"/>
      <c r="M440" s="192"/>
      <c r="N440" s="81"/>
      <c r="O440" s="76"/>
      <c r="P440" s="76"/>
      <c r="Q440" s="77"/>
      <c r="R440" s="77"/>
      <c r="S440" s="77"/>
      <c r="T440" s="76"/>
      <c r="U440" s="78"/>
      <c r="V440" s="78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9"/>
      <c r="AM440" s="58"/>
      <c r="AN440" s="7">
        <f t="shared" ref="AN440" si="401">IF(A440&lt;&gt;"",IF(AND(COUNTIF($A399:$A414,A440)=0,COUNTIF($A435:$A439,A440)=0),1,0),0)</f>
        <v>0</v>
      </c>
      <c r="AO440" s="7">
        <f t="shared" si="397"/>
        <v>0</v>
      </c>
    </row>
    <row r="441" spans="1:41" s="8" customFormat="1" ht="17.100000000000001" customHeight="1" x14ac:dyDescent="0.2">
      <c r="A441" s="79"/>
      <c r="B441" s="76"/>
      <c r="C441" s="186"/>
      <c r="D441" s="221"/>
      <c r="E441" s="222"/>
      <c r="F441" s="72"/>
      <c r="G441" s="167"/>
      <c r="H441" s="190"/>
      <c r="I441" s="191"/>
      <c r="J441" s="191"/>
      <c r="K441" s="191"/>
      <c r="L441" s="191"/>
      <c r="M441" s="192"/>
      <c r="N441" s="81"/>
      <c r="O441" s="76"/>
      <c r="P441" s="76"/>
      <c r="Q441" s="77"/>
      <c r="R441" s="77"/>
      <c r="S441" s="77"/>
      <c r="T441" s="76"/>
      <c r="U441" s="78"/>
      <c r="V441" s="78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9"/>
      <c r="AM441" s="58"/>
      <c r="AN441" s="7">
        <f t="shared" ref="AN441" si="402">IF(A441&lt;&gt;"",IF(AND(COUNTIF($A399:$A414,A441)=0,COUNTIF($A435:$A440,A441)=0),1,0),0)</f>
        <v>0</v>
      </c>
      <c r="AO441" s="7">
        <f t="shared" si="397"/>
        <v>0</v>
      </c>
    </row>
    <row r="442" spans="1:41" s="8" customFormat="1" ht="17.100000000000001" customHeight="1" x14ac:dyDescent="0.2">
      <c r="A442" s="79"/>
      <c r="B442" s="76"/>
      <c r="C442" s="186"/>
      <c r="D442" s="221"/>
      <c r="E442" s="222"/>
      <c r="F442" s="72"/>
      <c r="G442" s="167"/>
      <c r="H442" s="190"/>
      <c r="I442" s="191"/>
      <c r="J442" s="191"/>
      <c r="K442" s="191"/>
      <c r="L442" s="191"/>
      <c r="M442" s="192"/>
      <c r="N442" s="81"/>
      <c r="O442" s="75"/>
      <c r="P442" s="76"/>
      <c r="Q442" s="77"/>
      <c r="R442" s="77"/>
      <c r="S442" s="77"/>
      <c r="T442" s="76"/>
      <c r="U442" s="78"/>
      <c r="V442" s="78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9"/>
      <c r="AM442" s="58"/>
      <c r="AN442" s="7">
        <f t="shared" ref="AN442" si="403">IF(A442&lt;&gt;"",IF(AND(COUNTIF($A399:$A414,A442)=0,COUNTIF($A435:$A441,A442)=0),1,0),0)</f>
        <v>0</v>
      </c>
      <c r="AO442" s="7">
        <f t="shared" si="397"/>
        <v>0</v>
      </c>
    </row>
    <row r="443" spans="1:41" s="8" customFormat="1" ht="17.100000000000001" customHeight="1" x14ac:dyDescent="0.2">
      <c r="A443" s="79"/>
      <c r="B443" s="76"/>
      <c r="C443" s="186"/>
      <c r="D443" s="221"/>
      <c r="E443" s="222"/>
      <c r="F443" s="72"/>
      <c r="G443" s="167"/>
      <c r="H443" s="190"/>
      <c r="I443" s="191"/>
      <c r="J443" s="191"/>
      <c r="K443" s="191"/>
      <c r="L443" s="191"/>
      <c r="M443" s="192"/>
      <c r="N443" s="81"/>
      <c r="O443" s="76"/>
      <c r="P443" s="76"/>
      <c r="Q443" s="77"/>
      <c r="R443" s="77"/>
      <c r="S443" s="77"/>
      <c r="T443" s="76"/>
      <c r="U443" s="78"/>
      <c r="V443" s="78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9"/>
      <c r="AM443" s="58"/>
      <c r="AN443" s="7">
        <f t="shared" ref="AN443" si="404">IF(A443&lt;&gt;"",IF(AND(COUNTIF($A399:$A414,A443)=0,COUNTIF($A435:$A442,A443)=0),1,0),0)</f>
        <v>0</v>
      </c>
      <c r="AO443" s="7">
        <f t="shared" si="397"/>
        <v>0</v>
      </c>
    </row>
    <row r="444" spans="1:41" s="8" customFormat="1" ht="17.100000000000001" customHeight="1" x14ac:dyDescent="0.2">
      <c r="A444" s="80"/>
      <c r="B444" s="76"/>
      <c r="C444" s="186"/>
      <c r="D444" s="221"/>
      <c r="E444" s="222"/>
      <c r="F444" s="72"/>
      <c r="G444" s="167"/>
      <c r="H444" s="227"/>
      <c r="I444" s="228"/>
      <c r="J444" s="228"/>
      <c r="K444" s="228"/>
      <c r="L444" s="228"/>
      <c r="M444" s="229"/>
      <c r="N444" s="81"/>
      <c r="O444" s="75"/>
      <c r="P444" s="76"/>
      <c r="Q444" s="77"/>
      <c r="R444" s="77"/>
      <c r="S444" s="77"/>
      <c r="T444" s="76"/>
      <c r="U444" s="78"/>
      <c r="V444" s="78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9"/>
      <c r="AM444" s="58"/>
      <c r="AN444" s="7">
        <f t="shared" ref="AN444" si="405">IF(A444&lt;&gt;"",IF(AND(COUNTIF($A399:$A414,A444)=0,COUNTIF($A435:$A443,A444)=0),1,0),0)</f>
        <v>0</v>
      </c>
      <c r="AO444" s="7">
        <f t="shared" si="397"/>
        <v>0</v>
      </c>
    </row>
    <row r="445" spans="1:41" s="8" customFormat="1" ht="17.100000000000001" customHeight="1" x14ac:dyDescent="0.2">
      <c r="A445" s="79"/>
      <c r="B445" s="76"/>
      <c r="C445" s="186"/>
      <c r="D445" s="221"/>
      <c r="E445" s="222"/>
      <c r="F445" s="72"/>
      <c r="G445" s="167"/>
      <c r="H445" s="190"/>
      <c r="I445" s="191"/>
      <c r="J445" s="191"/>
      <c r="K445" s="191"/>
      <c r="L445" s="191"/>
      <c r="M445" s="192"/>
      <c r="N445" s="81"/>
      <c r="O445" s="76"/>
      <c r="P445" s="76"/>
      <c r="Q445" s="77"/>
      <c r="R445" s="77"/>
      <c r="S445" s="77"/>
      <c r="T445" s="76"/>
      <c r="U445" s="78"/>
      <c r="V445" s="78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9"/>
      <c r="AM445" s="58"/>
      <c r="AN445" s="7">
        <f t="shared" ref="AN445" si="406">IF(A445&lt;&gt;"",IF(AND(COUNTIF($A399:$A414,A445)=0,COUNTIF($A435:$A444,A445)=0),1,0),0)</f>
        <v>0</v>
      </c>
      <c r="AO445" s="7">
        <f t="shared" si="397"/>
        <v>0</v>
      </c>
    </row>
    <row r="446" spans="1:41" s="8" customFormat="1" ht="17.100000000000001" customHeight="1" x14ac:dyDescent="0.2">
      <c r="A446" s="80"/>
      <c r="B446" s="76"/>
      <c r="C446" s="186"/>
      <c r="D446" s="221"/>
      <c r="E446" s="222"/>
      <c r="F446" s="72"/>
      <c r="G446" s="167"/>
      <c r="H446" s="190"/>
      <c r="I446" s="191"/>
      <c r="J446" s="191"/>
      <c r="K446" s="191"/>
      <c r="L446" s="191"/>
      <c r="M446" s="192"/>
      <c r="N446" s="81"/>
      <c r="O446" s="75"/>
      <c r="P446" s="76"/>
      <c r="Q446" s="77"/>
      <c r="R446" s="77"/>
      <c r="S446" s="77"/>
      <c r="T446" s="76"/>
      <c r="U446" s="78"/>
      <c r="V446" s="78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9"/>
      <c r="AM446" s="58"/>
      <c r="AN446" s="7">
        <f t="shared" ref="AN446" si="407">IF(A446&lt;&gt;"",IF(AND(COUNTIF($A399:$A414,A446)=0,COUNTIF($A435:$A445,A446)=0),1,0),0)</f>
        <v>0</v>
      </c>
      <c r="AO446" s="7">
        <f t="shared" si="397"/>
        <v>0</v>
      </c>
    </row>
    <row r="447" spans="1:41" s="8" customFormat="1" ht="17.100000000000001" customHeight="1" x14ac:dyDescent="0.2">
      <c r="A447" s="79"/>
      <c r="B447" s="76"/>
      <c r="C447" s="186"/>
      <c r="D447" s="221"/>
      <c r="E447" s="222"/>
      <c r="F447" s="72"/>
      <c r="G447" s="167"/>
      <c r="H447" s="190"/>
      <c r="I447" s="191"/>
      <c r="J447" s="191"/>
      <c r="K447" s="191"/>
      <c r="L447" s="191"/>
      <c r="M447" s="192"/>
      <c r="N447" s="81"/>
      <c r="O447" s="76"/>
      <c r="P447" s="76"/>
      <c r="Q447" s="77"/>
      <c r="R447" s="77"/>
      <c r="S447" s="77"/>
      <c r="T447" s="76"/>
      <c r="U447" s="78"/>
      <c r="V447" s="78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9"/>
      <c r="AM447" s="58"/>
      <c r="AN447" s="7">
        <f t="shared" ref="AN447" si="408">IF(A447&lt;&gt;"",IF(AND(COUNTIF($A399:$A414,A447)=0,COUNTIF($A435:$A446,A447)=0),1,0),0)</f>
        <v>0</v>
      </c>
      <c r="AO447" s="7">
        <f t="shared" si="397"/>
        <v>0</v>
      </c>
    </row>
    <row r="448" spans="1:41" s="8" customFormat="1" ht="17.100000000000001" customHeight="1" x14ac:dyDescent="0.2">
      <c r="A448" s="80"/>
      <c r="B448" s="76"/>
      <c r="C448" s="186"/>
      <c r="D448" s="221"/>
      <c r="E448" s="222"/>
      <c r="F448" s="72"/>
      <c r="G448" s="167"/>
      <c r="H448" s="190"/>
      <c r="I448" s="191"/>
      <c r="J448" s="191"/>
      <c r="K448" s="191"/>
      <c r="L448" s="191"/>
      <c r="M448" s="192"/>
      <c r="N448" s="81"/>
      <c r="O448" s="75"/>
      <c r="P448" s="76"/>
      <c r="Q448" s="77"/>
      <c r="R448" s="77"/>
      <c r="S448" s="77"/>
      <c r="T448" s="76"/>
      <c r="U448" s="78"/>
      <c r="V448" s="78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9"/>
      <c r="AM448" s="58"/>
      <c r="AN448" s="7">
        <f t="shared" ref="AN448" si="409">IF(A448&lt;&gt;"",IF(AND(COUNTIF($A399:$A414,A448)=0,COUNTIF($A435:$A447,A448)=0),1,0),0)</f>
        <v>0</v>
      </c>
      <c r="AO448" s="7">
        <f t="shared" si="397"/>
        <v>0</v>
      </c>
    </row>
    <row r="449" spans="1:41" s="8" customFormat="1" ht="17.100000000000001" customHeight="1" x14ac:dyDescent="0.2">
      <c r="A449" s="79"/>
      <c r="B449" s="76"/>
      <c r="C449" s="186"/>
      <c r="D449" s="225"/>
      <c r="E449" s="226"/>
      <c r="F449" s="72"/>
      <c r="G449" s="167"/>
      <c r="H449" s="227"/>
      <c r="I449" s="228"/>
      <c r="J449" s="228"/>
      <c r="K449" s="228"/>
      <c r="L449" s="228"/>
      <c r="M449" s="229"/>
      <c r="N449" s="81"/>
      <c r="O449" s="82"/>
      <c r="P449" s="83"/>
      <c r="Q449" s="84"/>
      <c r="R449" s="84"/>
      <c r="S449" s="84"/>
      <c r="T449" s="83"/>
      <c r="U449" s="85"/>
      <c r="V449" s="85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6"/>
      <c r="AM449" s="58"/>
      <c r="AN449" s="7">
        <f t="shared" ref="AN449" si="410">IF(A449&lt;&gt;"",IF(AND(COUNTIF($A399:$A414,A449)=0,COUNTIF($A435:$A448,A449)=0),1,0),0)</f>
        <v>0</v>
      </c>
      <c r="AO449" s="7">
        <f t="shared" si="397"/>
        <v>0</v>
      </c>
    </row>
    <row r="450" spans="1:41" s="10" customFormat="1" ht="17.100000000000001" customHeight="1" x14ac:dyDescent="0.2">
      <c r="A450" s="114" t="str">
        <f t="shared" ref="A450" si="411">IF(A432="","",COUNT(A433:A449))</f>
        <v/>
      </c>
      <c r="B450" s="115"/>
      <c r="C450" s="187" t="str">
        <f>IF(SUM(C433:C449)=0,"",SUM(C433:C449))</f>
        <v/>
      </c>
      <c r="D450" s="233" t="str">
        <f>IF(COUNT(D433:D449)=0,"",COUNT(D433:D449))</f>
        <v/>
      </c>
      <c r="E450" s="234"/>
      <c r="F450" s="116"/>
      <c r="G450" s="117"/>
      <c r="H450" s="231" t="s">
        <v>77</v>
      </c>
      <c r="I450" s="232"/>
      <c r="J450" s="232"/>
      <c r="K450" s="232"/>
      <c r="L450" s="232"/>
      <c r="M450" s="232"/>
      <c r="N450" s="118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20"/>
      <c r="AM450" s="59"/>
      <c r="AN450" s="9"/>
      <c r="AO450" s="9"/>
    </row>
    <row r="451" spans="1:41" s="12" customFormat="1" ht="17.100000000000001" customHeight="1" x14ac:dyDescent="0.2">
      <c r="A451" s="121" t="str">
        <f t="shared" ref="A451" si="412">IF(A432="","",SUM(A432+A450))</f>
        <v/>
      </c>
      <c r="B451" s="122"/>
      <c r="C451" s="188" t="str">
        <f>IF(C432="","",SUM(C432,C450))</f>
        <v/>
      </c>
      <c r="D451" s="235" t="str">
        <f>IF(D432="","",SUM(D432,D450))</f>
        <v/>
      </c>
      <c r="E451" s="236"/>
      <c r="F451" s="123"/>
      <c r="G451" s="123"/>
      <c r="H451" s="124" t="s">
        <v>29</v>
      </c>
      <c r="I451" s="125"/>
      <c r="J451" s="125"/>
      <c r="K451" s="125"/>
      <c r="L451" s="125"/>
      <c r="M451" s="126"/>
      <c r="N451" s="127" t="s">
        <v>30</v>
      </c>
      <c r="O451" s="208"/>
      <c r="P451" s="208"/>
      <c r="Q451" s="208"/>
      <c r="R451" s="208"/>
      <c r="S451" s="208"/>
      <c r="T451" s="208"/>
      <c r="U451" s="208"/>
      <c r="V451" s="208"/>
      <c r="W451" s="208"/>
      <c r="X451" s="208"/>
      <c r="Y451" s="208"/>
      <c r="Z451" s="208"/>
      <c r="AA451" s="208"/>
      <c r="AB451" s="208"/>
      <c r="AC451" s="208"/>
      <c r="AD451" s="208"/>
      <c r="AE451" s="208"/>
      <c r="AF451" s="208"/>
      <c r="AG451" s="208"/>
      <c r="AH451" s="208"/>
      <c r="AI451" s="208"/>
      <c r="AJ451" s="208"/>
      <c r="AK451" s="208"/>
      <c r="AL451" s="209"/>
      <c r="AM451" s="60"/>
      <c r="AN451" s="11"/>
      <c r="AO451" s="11"/>
    </row>
    <row r="452" spans="1:41" ht="13.5" customHeight="1" x14ac:dyDescent="0.25">
      <c r="A452" s="152" t="s">
        <v>79</v>
      </c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54"/>
    </row>
    <row r="453" spans="1:41" ht="12" customHeight="1" x14ac:dyDescent="0.25">
      <c r="A453" s="45" t="s">
        <v>75</v>
      </c>
      <c r="B453" s="24"/>
      <c r="C453" s="25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54"/>
    </row>
    <row r="454" spans="1:41" s="13" customFormat="1" ht="19.5" x14ac:dyDescent="0.3">
      <c r="A454" s="17" t="s">
        <v>0</v>
      </c>
      <c r="B454" s="18"/>
      <c r="C454" s="19"/>
      <c r="D454" s="230" t="s">
        <v>5</v>
      </c>
      <c r="E454" s="230"/>
      <c r="F454" s="47">
        <f>F419+1</f>
        <v>14</v>
      </c>
      <c r="G454" s="18"/>
      <c r="H454" s="18"/>
      <c r="I454" s="18"/>
      <c r="J454" s="18"/>
      <c r="K454" s="18"/>
      <c r="L454" s="18"/>
      <c r="M454" s="1"/>
      <c r="N454" s="20"/>
      <c r="O454" s="18"/>
      <c r="P454" s="18"/>
      <c r="Q454" s="18"/>
      <c r="R454" s="202" t="s">
        <v>85</v>
      </c>
      <c r="S454" s="202"/>
      <c r="T454" s="203" t="s">
        <v>86</v>
      </c>
      <c r="U454" s="203"/>
      <c r="V454" s="203"/>
      <c r="W454" s="203"/>
      <c r="X454" s="203"/>
      <c r="Y454" s="203"/>
      <c r="Z454" s="203"/>
      <c r="AA454" s="203"/>
      <c r="AB454" s="203"/>
      <c r="AC454" s="203"/>
      <c r="AD454" s="203"/>
      <c r="AE454" s="203"/>
      <c r="AF454" s="203"/>
      <c r="AG454" s="203"/>
      <c r="AH454" s="203"/>
      <c r="AI454" s="203"/>
      <c r="AJ454" s="203"/>
      <c r="AK454" s="203"/>
      <c r="AL454" s="203"/>
      <c r="AM454" s="61"/>
      <c r="AN454" s="14"/>
      <c r="AO454" s="14"/>
    </row>
    <row r="455" spans="1:41" s="13" customFormat="1" ht="20.25" customHeight="1" x14ac:dyDescent="0.2">
      <c r="A455" s="237" t="s">
        <v>1</v>
      </c>
      <c r="B455" s="237"/>
      <c r="C455" s="237"/>
      <c r="D455" s="21"/>
      <c r="E455" s="21"/>
      <c r="F455" s="21"/>
      <c r="G455" s="21"/>
      <c r="H455" s="18"/>
      <c r="I455" s="18"/>
      <c r="J455" s="18"/>
      <c r="K455" s="18"/>
      <c r="L455" s="18"/>
      <c r="M455" s="22"/>
      <c r="N455" s="63"/>
      <c r="O455" s="63"/>
      <c r="P455" s="63"/>
      <c r="Q455" s="63"/>
      <c r="R455" s="204" t="s">
        <v>87</v>
      </c>
      <c r="S455" s="204"/>
      <c r="T455" s="204" t="s">
        <v>88</v>
      </c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04"/>
      <c r="AH455" s="204"/>
      <c r="AI455" s="204"/>
      <c r="AJ455" s="204"/>
      <c r="AK455" s="204"/>
      <c r="AL455" s="204"/>
      <c r="AM455" s="61"/>
      <c r="AN455" s="14"/>
      <c r="AO455" s="14"/>
    </row>
    <row r="456" spans="1:41" s="13" customFormat="1" ht="20.100000000000001" customHeight="1" x14ac:dyDescent="0.25">
      <c r="A456" s="237"/>
      <c r="B456" s="237"/>
      <c r="C456" s="237"/>
      <c r="D456" s="128" t="s">
        <v>51</v>
      </c>
      <c r="E456" s="129" t="str">
        <f t="shared" ref="E456" si="413">IF($E$3="","",$E$3)</f>
        <v/>
      </c>
      <c r="F456" s="130" t="str">
        <f t="shared" ref="F456" si="414">IF($F$3="","",$F$3)</f>
        <v/>
      </c>
      <c r="G456" s="131" t="str">
        <f t="shared" ref="G456" si="415">IF($G$3="","",$G$3)</f>
        <v/>
      </c>
      <c r="H456" s="131" t="str">
        <f t="shared" ref="H456" si="416">IF(H423="","",$H$3)</f>
        <v/>
      </c>
      <c r="I456" s="131" t="str">
        <f t="shared" ref="I456" si="417">IF($I$3="","",$I$3)</f>
        <v/>
      </c>
      <c r="J456" s="131" t="str">
        <f t="shared" ref="J456" si="418">IF($J$3="","",$J$3)</f>
        <v/>
      </c>
      <c r="K456" s="131" t="str">
        <f t="shared" ref="K456" si="419">IF($K$3="","",$K$3)</f>
        <v/>
      </c>
      <c r="L456" s="131" t="str">
        <f t="shared" ref="L456" si="420">IF($L$3="","",$L$3)</f>
        <v/>
      </c>
      <c r="M456" s="150"/>
      <c r="N456" s="238"/>
      <c r="O456" s="238"/>
      <c r="P456" s="23"/>
      <c r="Q456" s="239" t="s">
        <v>40</v>
      </c>
      <c r="R456" s="239"/>
      <c r="S456" s="239"/>
      <c r="T456" s="310" t="str">
        <f>IF($T$3="","",$T$3)</f>
        <v/>
      </c>
      <c r="U456" s="310" t="str">
        <f t="shared" ref="U456:W456" si="421">IF($L$3="","",$L$3)</f>
        <v/>
      </c>
      <c r="V456" s="310" t="str">
        <f t="shared" si="421"/>
        <v/>
      </c>
      <c r="W456" s="311" t="s">
        <v>89</v>
      </c>
      <c r="X456" s="311"/>
      <c r="Y456" s="181"/>
      <c r="Z456" s="181"/>
      <c r="AA456" s="181"/>
      <c r="AB456" s="181"/>
      <c r="AC456" s="181"/>
      <c r="AD456" s="181"/>
      <c r="AE456" s="181"/>
      <c r="AF456" s="181"/>
      <c r="AG456" s="181"/>
      <c r="AH456" s="181"/>
      <c r="AI456" s="181"/>
      <c r="AJ456" s="181"/>
      <c r="AK456" s="181"/>
      <c r="AL456" s="310" t="str">
        <f>IF($AL$3="","",$AL$3)</f>
        <v/>
      </c>
      <c r="AM456" s="310" t="str">
        <f t="shared" ref="AM456:AN456" si="422">IF($L$3="","",$L$3)</f>
        <v/>
      </c>
      <c r="AN456" s="310" t="str">
        <f t="shared" si="422"/>
        <v/>
      </c>
      <c r="AO456" s="14"/>
    </row>
    <row r="457" spans="1:41" s="13" customFormat="1" ht="5.0999999999999996" customHeight="1" x14ac:dyDescent="0.2">
      <c r="A457" s="24"/>
      <c r="B457" s="24"/>
      <c r="C457" s="25"/>
      <c r="D457" s="132"/>
      <c r="E457" s="132"/>
      <c r="F457" s="132"/>
      <c r="G457" s="132"/>
      <c r="H457" s="69"/>
      <c r="I457" s="69"/>
      <c r="J457" s="69"/>
      <c r="K457" s="69"/>
      <c r="L457" s="69"/>
      <c r="M457" s="133"/>
      <c r="N457" s="133"/>
      <c r="O457" s="133"/>
      <c r="P457" s="27"/>
      <c r="Q457" s="171"/>
      <c r="R457" s="171"/>
      <c r="S457" s="171"/>
      <c r="T457" s="134"/>
      <c r="U457" s="134"/>
      <c r="V457" s="134"/>
      <c r="W457" s="134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35"/>
      <c r="AM457" s="61"/>
      <c r="AN457" s="14"/>
      <c r="AO457" s="14"/>
    </row>
    <row r="458" spans="1:41" s="13" customFormat="1" ht="21.75" customHeight="1" x14ac:dyDescent="0.2">
      <c r="A458" s="29" t="s">
        <v>3</v>
      </c>
      <c r="B458" s="24"/>
      <c r="C458" s="25"/>
      <c r="D458" s="218" t="str">
        <f t="shared" ref="D458" si="423">IF($D$5="","",$D$5)</f>
        <v/>
      </c>
      <c r="E458" s="218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30"/>
      <c r="Q458" s="219" t="s">
        <v>2</v>
      </c>
      <c r="R458" s="219"/>
      <c r="S458" s="219"/>
      <c r="T458" s="220" t="str">
        <f t="shared" ref="T458" si="424">IF($T$5="","",$T$5)</f>
        <v/>
      </c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  <c r="AJ458" s="220"/>
      <c r="AK458" s="220"/>
      <c r="AL458" s="220"/>
      <c r="AM458" s="61"/>
      <c r="AN458" s="14"/>
      <c r="AO458" s="14"/>
    </row>
    <row r="459" spans="1:41" s="13" customFormat="1" ht="5.0999999999999996" customHeight="1" x14ac:dyDescent="0.2">
      <c r="A459" s="24"/>
      <c r="B459" s="24"/>
      <c r="C459" s="25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24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1"/>
      <c r="AN459" s="14"/>
      <c r="AO459" s="14"/>
    </row>
    <row r="460" spans="1:41" s="13" customFormat="1" ht="20.100000000000001" customHeight="1" x14ac:dyDescent="0.2">
      <c r="A460" s="24" t="s">
        <v>32</v>
      </c>
      <c r="B460" s="24"/>
      <c r="C460" s="25"/>
      <c r="D460" s="218" t="str">
        <f t="shared" ref="D460" si="425">IF($D$7="","",$D$7)</f>
        <v/>
      </c>
      <c r="E460" s="218"/>
      <c r="F460" s="218"/>
      <c r="G460" s="218"/>
      <c r="H460" s="218"/>
      <c r="I460" s="218"/>
      <c r="J460" s="218"/>
      <c r="K460" s="218"/>
      <c r="L460" s="218"/>
      <c r="M460" s="218"/>
      <c r="N460" s="218"/>
      <c r="O460" s="218"/>
      <c r="P460" s="30"/>
      <c r="Q460" s="69"/>
      <c r="R460" s="219" t="s">
        <v>4</v>
      </c>
      <c r="S460" s="219"/>
      <c r="T460" s="220" t="str">
        <f t="shared" ref="T460" si="426">IF($T$7="","",$T$7)</f>
        <v/>
      </c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  <c r="AJ460" s="220"/>
      <c r="AK460" s="220"/>
      <c r="AL460" s="220"/>
      <c r="AM460" s="61"/>
      <c r="AN460" s="14"/>
      <c r="AO460" s="14"/>
    </row>
    <row r="461" spans="1:41" s="13" customFormat="1" ht="14.25" customHeight="1" x14ac:dyDescent="0.25">
      <c r="A461" s="31"/>
      <c r="B461" s="32"/>
      <c r="C461" s="33"/>
      <c r="D461" s="18"/>
      <c r="E461" s="18"/>
      <c r="F461" s="18"/>
      <c r="G461" s="18"/>
      <c r="H461" s="18"/>
      <c r="I461" s="18"/>
      <c r="J461" s="18"/>
      <c r="K461" s="18"/>
      <c r="L461" s="18"/>
      <c r="M461" s="32"/>
      <c r="N461" s="32"/>
      <c r="O461" s="32"/>
      <c r="P461" s="32"/>
      <c r="Q461" s="31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61"/>
      <c r="AN461" s="14"/>
      <c r="AO461" s="14"/>
    </row>
    <row r="462" spans="1:41" ht="28.5" customHeight="1" x14ac:dyDescent="0.25">
      <c r="A462" s="205" t="s">
        <v>84</v>
      </c>
      <c r="B462" s="205" t="s">
        <v>7</v>
      </c>
      <c r="C462" s="240" t="s">
        <v>8</v>
      </c>
      <c r="D462" s="243" t="s">
        <v>76</v>
      </c>
      <c r="E462" s="244"/>
      <c r="F462" s="212" t="s">
        <v>9</v>
      </c>
      <c r="G462" s="214"/>
      <c r="H462" s="243" t="s">
        <v>10</v>
      </c>
      <c r="I462" s="247"/>
      <c r="J462" s="247"/>
      <c r="K462" s="247"/>
      <c r="L462" s="247"/>
      <c r="M462" s="244"/>
      <c r="N462" s="93"/>
      <c r="O462" s="210" t="s">
        <v>11</v>
      </c>
      <c r="P462" s="211"/>
      <c r="Q462" s="196" t="s">
        <v>12</v>
      </c>
      <c r="R462" s="197"/>
      <c r="S462" s="197"/>
      <c r="T462" s="212" t="s">
        <v>38</v>
      </c>
      <c r="U462" s="213"/>
      <c r="V462" s="213"/>
      <c r="W462" s="214"/>
      <c r="X462" s="215" t="s">
        <v>13</v>
      </c>
      <c r="Y462" s="172"/>
      <c r="Z462" s="172"/>
      <c r="AA462" s="172"/>
      <c r="AB462" s="172"/>
      <c r="AC462" s="172"/>
      <c r="AD462" s="172"/>
      <c r="AE462" s="172"/>
      <c r="AF462" s="172"/>
      <c r="AG462" s="172"/>
      <c r="AH462" s="172"/>
      <c r="AI462" s="172"/>
      <c r="AJ462" s="172"/>
      <c r="AK462" s="172"/>
      <c r="AL462" s="205" t="s">
        <v>14</v>
      </c>
      <c r="AM462" s="56"/>
    </row>
    <row r="463" spans="1:41" ht="15" customHeight="1" x14ac:dyDescent="0.25">
      <c r="A463" s="206"/>
      <c r="B463" s="206"/>
      <c r="C463" s="241"/>
      <c r="D463" s="245"/>
      <c r="E463" s="246"/>
      <c r="F463" s="205" t="s">
        <v>39</v>
      </c>
      <c r="G463" s="215" t="s">
        <v>16</v>
      </c>
      <c r="H463" s="245"/>
      <c r="I463" s="248"/>
      <c r="J463" s="248"/>
      <c r="K463" s="248"/>
      <c r="L463" s="248"/>
      <c r="M463" s="246"/>
      <c r="N463" s="94"/>
      <c r="O463" s="252" t="s">
        <v>17</v>
      </c>
      <c r="P463" s="175" t="s">
        <v>18</v>
      </c>
      <c r="Q463" s="254" t="s">
        <v>19</v>
      </c>
      <c r="R463" s="255"/>
      <c r="S463" s="177" t="s">
        <v>81</v>
      </c>
      <c r="T463" s="175" t="s">
        <v>34</v>
      </c>
      <c r="U463" s="175" t="s">
        <v>35</v>
      </c>
      <c r="V463" s="175" t="s">
        <v>80</v>
      </c>
      <c r="W463" s="175" t="s">
        <v>20</v>
      </c>
      <c r="X463" s="216"/>
      <c r="Y463" s="173"/>
      <c r="Z463" s="173"/>
      <c r="AA463" s="173"/>
      <c r="AB463" s="173"/>
      <c r="AC463" s="173"/>
      <c r="AD463" s="173"/>
      <c r="AE463" s="173"/>
      <c r="AF463" s="173"/>
      <c r="AG463" s="173"/>
      <c r="AH463" s="173"/>
      <c r="AI463" s="173"/>
      <c r="AJ463" s="173"/>
      <c r="AK463" s="173"/>
      <c r="AL463" s="206"/>
      <c r="AM463" s="56"/>
    </row>
    <row r="464" spans="1:41" ht="12.75" customHeight="1" x14ac:dyDescent="0.25">
      <c r="A464" s="207"/>
      <c r="B464" s="207"/>
      <c r="C464" s="242"/>
      <c r="D464" s="256" t="s">
        <v>33</v>
      </c>
      <c r="E464" s="257"/>
      <c r="F464" s="207"/>
      <c r="G464" s="217"/>
      <c r="H464" s="249"/>
      <c r="I464" s="250"/>
      <c r="J464" s="250"/>
      <c r="K464" s="250"/>
      <c r="L464" s="250"/>
      <c r="M464" s="251"/>
      <c r="N464" s="97"/>
      <c r="O464" s="253"/>
      <c r="P464" s="176"/>
      <c r="Q464" s="99" t="s">
        <v>21</v>
      </c>
      <c r="R464" s="100" t="s">
        <v>22</v>
      </c>
      <c r="S464" s="101" t="s">
        <v>36</v>
      </c>
      <c r="T464" s="176"/>
      <c r="U464" s="176"/>
      <c r="V464" s="176" t="s">
        <v>37</v>
      </c>
      <c r="W464" s="176"/>
      <c r="X464" s="217"/>
      <c r="Y464" s="174"/>
      <c r="Z464" s="174"/>
      <c r="AA464" s="174"/>
      <c r="AB464" s="174"/>
      <c r="AC464" s="174"/>
      <c r="AD464" s="174"/>
      <c r="AE464" s="174"/>
      <c r="AF464" s="174"/>
      <c r="AG464" s="174"/>
      <c r="AH464" s="174"/>
      <c r="AI464" s="174"/>
      <c r="AJ464" s="174"/>
      <c r="AK464" s="174"/>
      <c r="AL464" s="207"/>
      <c r="AM464" s="56"/>
    </row>
    <row r="465" spans="1:41" ht="13.5" customHeight="1" x14ac:dyDescent="0.25">
      <c r="A465" s="102" t="s">
        <v>6</v>
      </c>
      <c r="B465" s="102" t="s">
        <v>23</v>
      </c>
      <c r="C465" s="103" t="s">
        <v>24</v>
      </c>
      <c r="D465" s="196" t="s">
        <v>23</v>
      </c>
      <c r="E465" s="198"/>
      <c r="F465" s="169" t="s">
        <v>25</v>
      </c>
      <c r="G465" s="169" t="s">
        <v>82</v>
      </c>
      <c r="H465" s="196" t="s">
        <v>23</v>
      </c>
      <c r="I465" s="197"/>
      <c r="J465" s="197"/>
      <c r="K465" s="197"/>
      <c r="L465" s="197"/>
      <c r="M465" s="198"/>
      <c r="N465" s="105"/>
      <c r="O465" s="102" t="s">
        <v>26</v>
      </c>
      <c r="P465" s="102" t="s">
        <v>26</v>
      </c>
      <c r="Q465" s="196" t="s">
        <v>27</v>
      </c>
      <c r="R465" s="197"/>
      <c r="S465" s="197"/>
      <c r="T465" s="102" t="s">
        <v>23</v>
      </c>
      <c r="U465" s="102" t="s">
        <v>27</v>
      </c>
      <c r="V465" s="102" t="s">
        <v>27</v>
      </c>
      <c r="W465" s="102" t="s">
        <v>28</v>
      </c>
      <c r="X465" s="102" t="s">
        <v>23</v>
      </c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 t="s">
        <v>6</v>
      </c>
      <c r="AM465" s="56"/>
    </row>
    <row r="466" spans="1:41" s="6" customFormat="1" ht="9.9499999999999993" customHeight="1" x14ac:dyDescent="0.2">
      <c r="A466" s="89">
        <v>1</v>
      </c>
      <c r="B466" s="89">
        <v>2</v>
      </c>
      <c r="C466" s="170">
        <v>3</v>
      </c>
      <c r="D466" s="199">
        <v>4</v>
      </c>
      <c r="E466" s="201"/>
      <c r="F466" s="91">
        <v>5</v>
      </c>
      <c r="G466" s="91">
        <v>6</v>
      </c>
      <c r="H466" s="199">
        <v>7</v>
      </c>
      <c r="I466" s="200"/>
      <c r="J466" s="200"/>
      <c r="K466" s="200"/>
      <c r="L466" s="200"/>
      <c r="M466" s="201"/>
      <c r="N466" s="92"/>
      <c r="O466" s="89">
        <v>8</v>
      </c>
      <c r="P466" s="89">
        <v>-8</v>
      </c>
      <c r="Q466" s="89">
        <v>9</v>
      </c>
      <c r="R466" s="89">
        <v>10</v>
      </c>
      <c r="S466" s="89">
        <v>11</v>
      </c>
      <c r="T466" s="89">
        <v>12</v>
      </c>
      <c r="U466" s="89">
        <v>-14</v>
      </c>
      <c r="V466" s="89">
        <v>13</v>
      </c>
      <c r="W466" s="89">
        <v>14</v>
      </c>
      <c r="X466" s="89">
        <v>15</v>
      </c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>
        <v>16</v>
      </c>
      <c r="AM466" s="57"/>
      <c r="AN466" s="15"/>
      <c r="AO466" s="15"/>
    </row>
    <row r="467" spans="1:41" s="8" customFormat="1" ht="17.100000000000001" customHeight="1" x14ac:dyDescent="0.2">
      <c r="A467" s="106" t="str">
        <f t="shared" ref="A467" si="427">IF(A451=0,"",(A451))</f>
        <v/>
      </c>
      <c r="B467" s="107"/>
      <c r="C467" s="185" t="str">
        <f t="shared" ref="C467:D467" si="428">IF(C451=0,"",(C451))</f>
        <v/>
      </c>
      <c r="D467" s="223" t="str">
        <f t="shared" si="428"/>
        <v/>
      </c>
      <c r="E467" s="224"/>
      <c r="F467" s="108"/>
      <c r="G467" s="108"/>
      <c r="H467" s="193" t="s">
        <v>31</v>
      </c>
      <c r="I467" s="194"/>
      <c r="J467" s="194"/>
      <c r="K467" s="194"/>
      <c r="L467" s="194"/>
      <c r="M467" s="195"/>
      <c r="N467" s="109"/>
      <c r="O467" s="110"/>
      <c r="P467" s="107"/>
      <c r="Q467" s="111"/>
      <c r="R467" s="111"/>
      <c r="S467" s="111"/>
      <c r="T467" s="107"/>
      <c r="U467" s="112"/>
      <c r="V467" s="112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13"/>
      <c r="AM467" s="58"/>
      <c r="AN467" s="7"/>
      <c r="AO467" s="16">
        <f t="shared" si="393"/>
        <v>0</v>
      </c>
    </row>
    <row r="468" spans="1:41" s="8" customFormat="1" ht="17.100000000000001" customHeight="1" x14ac:dyDescent="0.2">
      <c r="A468" s="70"/>
      <c r="B468" s="168"/>
      <c r="C468" s="186"/>
      <c r="D468" s="225"/>
      <c r="E468" s="226"/>
      <c r="F468" s="72"/>
      <c r="G468" s="72"/>
      <c r="H468" s="190"/>
      <c r="I468" s="191"/>
      <c r="J468" s="191"/>
      <c r="K468" s="191"/>
      <c r="L468" s="191"/>
      <c r="M468" s="192"/>
      <c r="N468" s="74"/>
      <c r="O468" s="75"/>
      <c r="P468" s="76"/>
      <c r="Q468" s="77"/>
      <c r="R468" s="77"/>
      <c r="S468" s="77"/>
      <c r="T468" s="76"/>
      <c r="U468" s="78"/>
      <c r="V468" s="78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9"/>
      <c r="AM468" s="58"/>
      <c r="AN468" s="7">
        <f t="shared" ref="AN468:AN470" si="429">IF(A468&lt;&gt;"",IF(COUNTIF($A432:$A447,A468)=0,1,0),0)</f>
        <v>0</v>
      </c>
      <c r="AO468" s="7">
        <f t="shared" ref="AO468:AO470" si="430">IF(F468&gt;0,AO465+1,AO465)</f>
        <v>0</v>
      </c>
    </row>
    <row r="469" spans="1:41" s="8" customFormat="1" ht="17.100000000000001" customHeight="1" x14ac:dyDescent="0.2">
      <c r="A469" s="80"/>
      <c r="B469" s="76"/>
      <c r="C469" s="186"/>
      <c r="D469" s="225"/>
      <c r="E469" s="226"/>
      <c r="F469" s="72"/>
      <c r="G469" s="72"/>
      <c r="H469" s="190"/>
      <c r="I469" s="191"/>
      <c r="J469" s="191"/>
      <c r="K469" s="191"/>
      <c r="L469" s="191"/>
      <c r="M469" s="192"/>
      <c r="N469" s="74"/>
      <c r="O469" s="75"/>
      <c r="P469" s="76"/>
      <c r="Q469" s="77"/>
      <c r="R469" s="77"/>
      <c r="S469" s="77"/>
      <c r="T469" s="76"/>
      <c r="U469" s="78"/>
      <c r="V469" s="78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9"/>
      <c r="AM469" s="58"/>
      <c r="AN469" s="7">
        <f t="shared" si="429"/>
        <v>0</v>
      </c>
      <c r="AO469" s="7">
        <f t="shared" si="430"/>
        <v>0</v>
      </c>
    </row>
    <row r="470" spans="1:41" s="8" customFormat="1" ht="17.100000000000001" customHeight="1" x14ac:dyDescent="0.2">
      <c r="A470" s="79"/>
      <c r="B470" s="76"/>
      <c r="C470" s="186"/>
      <c r="D470" s="221"/>
      <c r="E470" s="222"/>
      <c r="F470" s="72"/>
      <c r="G470" s="72"/>
      <c r="H470" s="190"/>
      <c r="I470" s="191"/>
      <c r="J470" s="191"/>
      <c r="K470" s="191"/>
      <c r="L470" s="191"/>
      <c r="M470" s="192"/>
      <c r="N470" s="81"/>
      <c r="O470" s="76"/>
      <c r="P470" s="76"/>
      <c r="Q470" s="77"/>
      <c r="R470" s="77"/>
      <c r="S470" s="77"/>
      <c r="T470" s="76"/>
      <c r="U470" s="78"/>
      <c r="V470" s="78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9"/>
      <c r="AM470" s="58"/>
      <c r="AN470" s="7">
        <f t="shared" si="429"/>
        <v>0</v>
      </c>
      <c r="AO470" s="7">
        <f t="shared" si="430"/>
        <v>0</v>
      </c>
    </row>
    <row r="471" spans="1:41" s="8" customFormat="1" ht="17.100000000000001" customHeight="1" x14ac:dyDescent="0.2">
      <c r="A471" s="80"/>
      <c r="B471" s="76"/>
      <c r="C471" s="186"/>
      <c r="D471" s="221"/>
      <c r="E471" s="222"/>
      <c r="F471" s="72"/>
      <c r="G471" s="167"/>
      <c r="H471" s="190"/>
      <c r="I471" s="191"/>
      <c r="J471" s="191"/>
      <c r="K471" s="191"/>
      <c r="L471" s="191"/>
      <c r="M471" s="192"/>
      <c r="N471" s="81"/>
      <c r="O471" s="75"/>
      <c r="P471" s="76"/>
      <c r="Q471" s="77"/>
      <c r="R471" s="77"/>
      <c r="S471" s="77"/>
      <c r="T471" s="76"/>
      <c r="U471" s="78"/>
      <c r="V471" s="78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9"/>
      <c r="AM471" s="58"/>
      <c r="AN471" s="7">
        <f t="shared" ref="AN471" si="431">IF(A471&lt;&gt;"",IF(AND(COUNTIF($A434:$A449,A471)=0,A471&lt;&gt;A470),1,0),0)</f>
        <v>0</v>
      </c>
      <c r="AO471" s="7">
        <f t="shared" ref="AO471:AO484" si="432">IF(F471&gt;0,AO470+1,AO470)</f>
        <v>0</v>
      </c>
    </row>
    <row r="472" spans="1:41" s="8" customFormat="1" ht="17.100000000000001" customHeight="1" x14ac:dyDescent="0.2">
      <c r="A472" s="79"/>
      <c r="B472" s="76"/>
      <c r="C472" s="186"/>
      <c r="D472" s="221"/>
      <c r="E472" s="222"/>
      <c r="F472" s="72"/>
      <c r="G472" s="167"/>
      <c r="H472" s="190"/>
      <c r="I472" s="191"/>
      <c r="J472" s="191"/>
      <c r="K472" s="191"/>
      <c r="L472" s="191"/>
      <c r="M472" s="192"/>
      <c r="N472" s="81"/>
      <c r="O472" s="76"/>
      <c r="P472" s="76"/>
      <c r="Q472" s="77"/>
      <c r="R472" s="77"/>
      <c r="S472" s="77"/>
      <c r="T472" s="76"/>
      <c r="U472" s="78"/>
      <c r="V472" s="78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9"/>
      <c r="AM472" s="58"/>
      <c r="AN472" s="7">
        <f t="shared" ref="AN472" si="433">IF(A472&lt;&gt;"",IF(AND(COUNTIF($A434:$A449,A472)=0,COUNTIF($A470:$A471,A472)=0),1,0),0)</f>
        <v>0</v>
      </c>
      <c r="AO472" s="7">
        <f t="shared" si="432"/>
        <v>0</v>
      </c>
    </row>
    <row r="473" spans="1:41" s="8" customFormat="1" ht="17.100000000000001" customHeight="1" x14ac:dyDescent="0.2">
      <c r="A473" s="80"/>
      <c r="B473" s="76"/>
      <c r="C473" s="186"/>
      <c r="D473" s="221"/>
      <c r="E473" s="222"/>
      <c r="F473" s="72"/>
      <c r="G473" s="167"/>
      <c r="H473" s="190"/>
      <c r="I473" s="191"/>
      <c r="J473" s="191"/>
      <c r="K473" s="191"/>
      <c r="L473" s="191"/>
      <c r="M473" s="192"/>
      <c r="N473" s="81"/>
      <c r="O473" s="76"/>
      <c r="P473" s="76"/>
      <c r="Q473" s="77"/>
      <c r="R473" s="77"/>
      <c r="S473" s="77"/>
      <c r="T473" s="76"/>
      <c r="U473" s="78"/>
      <c r="V473" s="78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9"/>
      <c r="AM473" s="58"/>
      <c r="AN473" s="7">
        <f t="shared" ref="AN473" si="434">IF(A473&lt;&gt;"",IF(AND(COUNTIF($A434:$A449,A473)=0,COUNTIF($A470:$A472,A473)=0),1,0),0)</f>
        <v>0</v>
      </c>
      <c r="AO473" s="7">
        <f t="shared" si="432"/>
        <v>0</v>
      </c>
    </row>
    <row r="474" spans="1:41" s="8" customFormat="1" ht="17.100000000000001" customHeight="1" x14ac:dyDescent="0.2">
      <c r="A474" s="79"/>
      <c r="B474" s="76"/>
      <c r="C474" s="186"/>
      <c r="D474" s="221"/>
      <c r="E474" s="222"/>
      <c r="F474" s="72"/>
      <c r="G474" s="167"/>
      <c r="H474" s="190"/>
      <c r="I474" s="191"/>
      <c r="J474" s="191"/>
      <c r="K474" s="191"/>
      <c r="L474" s="191"/>
      <c r="M474" s="192"/>
      <c r="N474" s="81"/>
      <c r="O474" s="76"/>
      <c r="P474" s="76"/>
      <c r="Q474" s="77"/>
      <c r="R474" s="77"/>
      <c r="S474" s="77"/>
      <c r="T474" s="76"/>
      <c r="U474" s="78"/>
      <c r="V474" s="78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9"/>
      <c r="AM474" s="58"/>
      <c r="AN474" s="7">
        <f t="shared" ref="AN474" si="435">IF(A474&lt;&gt;"",IF(AND(COUNTIF($A434:$A449,A474)=0,COUNTIF($A470:$A473,A474)=0),1,0),0)</f>
        <v>0</v>
      </c>
      <c r="AO474" s="7">
        <f t="shared" si="432"/>
        <v>0</v>
      </c>
    </row>
    <row r="475" spans="1:41" s="8" customFormat="1" ht="17.100000000000001" customHeight="1" x14ac:dyDescent="0.2">
      <c r="A475" s="80"/>
      <c r="B475" s="76"/>
      <c r="C475" s="186"/>
      <c r="D475" s="221"/>
      <c r="E475" s="222"/>
      <c r="F475" s="72"/>
      <c r="G475" s="167"/>
      <c r="H475" s="190"/>
      <c r="I475" s="191"/>
      <c r="J475" s="191"/>
      <c r="K475" s="191"/>
      <c r="L475" s="191"/>
      <c r="M475" s="192"/>
      <c r="N475" s="81"/>
      <c r="O475" s="76"/>
      <c r="P475" s="76"/>
      <c r="Q475" s="77"/>
      <c r="R475" s="77"/>
      <c r="S475" s="77"/>
      <c r="T475" s="76"/>
      <c r="U475" s="78"/>
      <c r="V475" s="78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9"/>
      <c r="AM475" s="58"/>
      <c r="AN475" s="7">
        <f t="shared" ref="AN475" si="436">IF(A475&lt;&gt;"",IF(AND(COUNTIF($A434:$A449,A475)=0,COUNTIF($A470:$A474,A475)=0),1,0),0)</f>
        <v>0</v>
      </c>
      <c r="AO475" s="7">
        <f t="shared" si="432"/>
        <v>0</v>
      </c>
    </row>
    <row r="476" spans="1:41" s="8" customFormat="1" ht="17.100000000000001" customHeight="1" x14ac:dyDescent="0.2">
      <c r="A476" s="79"/>
      <c r="B476" s="76"/>
      <c r="C476" s="186"/>
      <c r="D476" s="221"/>
      <c r="E476" s="222"/>
      <c r="F476" s="72"/>
      <c r="G476" s="167"/>
      <c r="H476" s="190"/>
      <c r="I476" s="191"/>
      <c r="J476" s="191"/>
      <c r="K476" s="191"/>
      <c r="L476" s="191"/>
      <c r="M476" s="192"/>
      <c r="N476" s="81"/>
      <c r="O476" s="76"/>
      <c r="P476" s="76"/>
      <c r="Q476" s="77"/>
      <c r="R476" s="77"/>
      <c r="S476" s="77"/>
      <c r="T476" s="76"/>
      <c r="U476" s="78"/>
      <c r="V476" s="78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9"/>
      <c r="AM476" s="58"/>
      <c r="AN476" s="7">
        <f t="shared" ref="AN476" si="437">IF(A476&lt;&gt;"",IF(AND(COUNTIF($A434:$A449,A476)=0,COUNTIF($A470:$A475,A476)=0),1,0),0)</f>
        <v>0</v>
      </c>
      <c r="AO476" s="7">
        <f t="shared" si="432"/>
        <v>0</v>
      </c>
    </row>
    <row r="477" spans="1:41" s="8" customFormat="1" ht="17.100000000000001" customHeight="1" x14ac:dyDescent="0.2">
      <c r="A477" s="79"/>
      <c r="B477" s="76"/>
      <c r="C477" s="186"/>
      <c r="D477" s="221"/>
      <c r="E477" s="222"/>
      <c r="F477" s="72"/>
      <c r="G477" s="167"/>
      <c r="H477" s="190"/>
      <c r="I477" s="191"/>
      <c r="J477" s="191"/>
      <c r="K477" s="191"/>
      <c r="L477" s="191"/>
      <c r="M477" s="192"/>
      <c r="N477" s="81"/>
      <c r="O477" s="75"/>
      <c r="P477" s="76"/>
      <c r="Q477" s="77"/>
      <c r="R477" s="77"/>
      <c r="S477" s="77"/>
      <c r="T477" s="76"/>
      <c r="U477" s="78"/>
      <c r="V477" s="78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9"/>
      <c r="AM477" s="58"/>
      <c r="AN477" s="7">
        <f t="shared" ref="AN477" si="438">IF(A477&lt;&gt;"",IF(AND(COUNTIF($A434:$A449,A477)=0,COUNTIF($A470:$A476,A477)=0),1,0),0)</f>
        <v>0</v>
      </c>
      <c r="AO477" s="7">
        <f t="shared" si="432"/>
        <v>0</v>
      </c>
    </row>
    <row r="478" spans="1:41" s="8" customFormat="1" ht="17.100000000000001" customHeight="1" x14ac:dyDescent="0.2">
      <c r="A478" s="79"/>
      <c r="B478" s="76"/>
      <c r="C478" s="186"/>
      <c r="D478" s="221"/>
      <c r="E478" s="222"/>
      <c r="F478" s="72"/>
      <c r="G478" s="167"/>
      <c r="H478" s="190"/>
      <c r="I478" s="191"/>
      <c r="J478" s="191"/>
      <c r="K478" s="191"/>
      <c r="L478" s="191"/>
      <c r="M478" s="192"/>
      <c r="N478" s="81"/>
      <c r="O478" s="76"/>
      <c r="P478" s="76"/>
      <c r="Q478" s="77"/>
      <c r="R478" s="77"/>
      <c r="S478" s="77"/>
      <c r="T478" s="76"/>
      <c r="U478" s="78"/>
      <c r="V478" s="78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9"/>
      <c r="AM478" s="58"/>
      <c r="AN478" s="7">
        <f t="shared" ref="AN478" si="439">IF(A478&lt;&gt;"",IF(AND(COUNTIF($A434:$A449,A478)=0,COUNTIF($A470:$A477,A478)=0),1,0),0)</f>
        <v>0</v>
      </c>
      <c r="AO478" s="7">
        <f t="shared" si="432"/>
        <v>0</v>
      </c>
    </row>
    <row r="479" spans="1:41" s="8" customFormat="1" ht="17.100000000000001" customHeight="1" x14ac:dyDescent="0.2">
      <c r="A479" s="80"/>
      <c r="B479" s="76"/>
      <c r="C479" s="186"/>
      <c r="D479" s="221"/>
      <c r="E479" s="222"/>
      <c r="F479" s="72"/>
      <c r="G479" s="167"/>
      <c r="H479" s="227"/>
      <c r="I479" s="228"/>
      <c r="J479" s="228"/>
      <c r="K479" s="228"/>
      <c r="L479" s="228"/>
      <c r="M479" s="229"/>
      <c r="N479" s="81"/>
      <c r="O479" s="75"/>
      <c r="P479" s="76"/>
      <c r="Q479" s="77"/>
      <c r="R479" s="77"/>
      <c r="S479" s="77"/>
      <c r="T479" s="76"/>
      <c r="U479" s="78"/>
      <c r="V479" s="78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9"/>
      <c r="AM479" s="58"/>
      <c r="AN479" s="7">
        <f t="shared" ref="AN479" si="440">IF(A479&lt;&gt;"",IF(AND(COUNTIF($A434:$A449,A479)=0,COUNTIF($A470:$A478,A479)=0),1,0),0)</f>
        <v>0</v>
      </c>
      <c r="AO479" s="7">
        <f t="shared" si="432"/>
        <v>0</v>
      </c>
    </row>
    <row r="480" spans="1:41" s="8" customFormat="1" ht="17.100000000000001" customHeight="1" x14ac:dyDescent="0.2">
      <c r="A480" s="79"/>
      <c r="B480" s="76"/>
      <c r="C480" s="186"/>
      <c r="D480" s="221"/>
      <c r="E480" s="222"/>
      <c r="F480" s="72"/>
      <c r="G480" s="167"/>
      <c r="H480" s="190"/>
      <c r="I480" s="191"/>
      <c r="J480" s="191"/>
      <c r="K480" s="191"/>
      <c r="L480" s="191"/>
      <c r="M480" s="192"/>
      <c r="N480" s="81"/>
      <c r="O480" s="76"/>
      <c r="P480" s="76"/>
      <c r="Q480" s="77"/>
      <c r="R480" s="77"/>
      <c r="S480" s="77"/>
      <c r="T480" s="76"/>
      <c r="U480" s="78"/>
      <c r="V480" s="78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9"/>
      <c r="AM480" s="58"/>
      <c r="AN480" s="7">
        <f t="shared" ref="AN480" si="441">IF(A480&lt;&gt;"",IF(AND(COUNTIF($A434:$A449,A480)=0,COUNTIF($A470:$A479,A480)=0),1,0),0)</f>
        <v>0</v>
      </c>
      <c r="AO480" s="7">
        <f t="shared" si="432"/>
        <v>0</v>
      </c>
    </row>
    <row r="481" spans="1:41" s="8" customFormat="1" ht="17.100000000000001" customHeight="1" x14ac:dyDescent="0.2">
      <c r="A481" s="80"/>
      <c r="B481" s="76"/>
      <c r="C481" s="186"/>
      <c r="D481" s="221"/>
      <c r="E481" s="222"/>
      <c r="F481" s="72"/>
      <c r="G481" s="167"/>
      <c r="H481" s="190"/>
      <c r="I481" s="191"/>
      <c r="J481" s="191"/>
      <c r="K481" s="191"/>
      <c r="L481" s="191"/>
      <c r="M481" s="192"/>
      <c r="N481" s="81"/>
      <c r="O481" s="75"/>
      <c r="P481" s="76"/>
      <c r="Q481" s="77"/>
      <c r="R481" s="77"/>
      <c r="S481" s="77"/>
      <c r="T481" s="76"/>
      <c r="U481" s="78"/>
      <c r="V481" s="78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9"/>
      <c r="AM481" s="58"/>
      <c r="AN481" s="7">
        <f t="shared" ref="AN481" si="442">IF(A481&lt;&gt;"",IF(AND(COUNTIF($A434:$A449,A481)=0,COUNTIF($A470:$A480,A481)=0),1,0),0)</f>
        <v>0</v>
      </c>
      <c r="AO481" s="7">
        <f t="shared" si="432"/>
        <v>0</v>
      </c>
    </row>
    <row r="482" spans="1:41" s="8" customFormat="1" ht="17.100000000000001" customHeight="1" x14ac:dyDescent="0.2">
      <c r="A482" s="79"/>
      <c r="B482" s="76"/>
      <c r="C482" s="186"/>
      <c r="D482" s="221"/>
      <c r="E482" s="222"/>
      <c r="F482" s="72"/>
      <c r="G482" s="167"/>
      <c r="H482" s="190"/>
      <c r="I482" s="191"/>
      <c r="J482" s="191"/>
      <c r="K482" s="191"/>
      <c r="L482" s="191"/>
      <c r="M482" s="192"/>
      <c r="N482" s="81"/>
      <c r="O482" s="76"/>
      <c r="P482" s="76"/>
      <c r="Q482" s="77"/>
      <c r="R482" s="77"/>
      <c r="S482" s="77"/>
      <c r="T482" s="76"/>
      <c r="U482" s="78"/>
      <c r="V482" s="78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9"/>
      <c r="AM482" s="58"/>
      <c r="AN482" s="7">
        <f t="shared" ref="AN482" si="443">IF(A482&lt;&gt;"",IF(AND(COUNTIF($A434:$A449,A482)=0,COUNTIF($A470:$A481,A482)=0),1,0),0)</f>
        <v>0</v>
      </c>
      <c r="AO482" s="7">
        <f t="shared" si="432"/>
        <v>0</v>
      </c>
    </row>
    <row r="483" spans="1:41" s="8" customFormat="1" ht="17.100000000000001" customHeight="1" x14ac:dyDescent="0.2">
      <c r="A483" s="80"/>
      <c r="B483" s="76"/>
      <c r="C483" s="186"/>
      <c r="D483" s="221"/>
      <c r="E483" s="222"/>
      <c r="F483" s="72"/>
      <c r="G483" s="167"/>
      <c r="H483" s="190"/>
      <c r="I483" s="191"/>
      <c r="J483" s="191"/>
      <c r="K483" s="191"/>
      <c r="L483" s="191"/>
      <c r="M483" s="192"/>
      <c r="N483" s="81"/>
      <c r="O483" s="75"/>
      <c r="P483" s="76"/>
      <c r="Q483" s="77"/>
      <c r="R483" s="77"/>
      <c r="S483" s="77"/>
      <c r="T483" s="76"/>
      <c r="U483" s="78"/>
      <c r="V483" s="78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9"/>
      <c r="AM483" s="58"/>
      <c r="AN483" s="7">
        <f t="shared" ref="AN483" si="444">IF(A483&lt;&gt;"",IF(AND(COUNTIF($A434:$A449,A483)=0,COUNTIF($A470:$A482,A483)=0),1,0),0)</f>
        <v>0</v>
      </c>
      <c r="AO483" s="7">
        <f t="shared" si="432"/>
        <v>0</v>
      </c>
    </row>
    <row r="484" spans="1:41" s="8" customFormat="1" ht="17.100000000000001" customHeight="1" x14ac:dyDescent="0.2">
      <c r="A484" s="79"/>
      <c r="B484" s="76"/>
      <c r="C484" s="186"/>
      <c r="D484" s="225"/>
      <c r="E484" s="226"/>
      <c r="F484" s="72"/>
      <c r="G484" s="167"/>
      <c r="H484" s="227"/>
      <c r="I484" s="228"/>
      <c r="J484" s="228"/>
      <c r="K484" s="228"/>
      <c r="L484" s="228"/>
      <c r="M484" s="229"/>
      <c r="N484" s="81"/>
      <c r="O484" s="82"/>
      <c r="P484" s="83"/>
      <c r="Q484" s="84"/>
      <c r="R484" s="84"/>
      <c r="S484" s="84"/>
      <c r="T484" s="83"/>
      <c r="U484" s="85"/>
      <c r="V484" s="85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6"/>
      <c r="AM484" s="58"/>
      <c r="AN484" s="7">
        <f t="shared" ref="AN484" si="445">IF(A484&lt;&gt;"",IF(AND(COUNTIF($A434:$A449,A484)=0,COUNTIF($A470:$A483,A484)=0),1,0),0)</f>
        <v>0</v>
      </c>
      <c r="AO484" s="7">
        <f t="shared" si="432"/>
        <v>0</v>
      </c>
    </row>
    <row r="485" spans="1:41" s="10" customFormat="1" ht="17.100000000000001" customHeight="1" x14ac:dyDescent="0.2">
      <c r="A485" s="114" t="str">
        <f t="shared" ref="A485" si="446">IF(A467="","",COUNT(A468:A484))</f>
        <v/>
      </c>
      <c r="B485" s="115"/>
      <c r="C485" s="187" t="str">
        <f>IF(SUM(C468:C484)=0,"",SUM(C468:C484))</f>
        <v/>
      </c>
      <c r="D485" s="233" t="str">
        <f>IF(COUNT(D468:D484)=0,"",COUNT(D468:D484))</f>
        <v/>
      </c>
      <c r="E485" s="234"/>
      <c r="F485" s="116"/>
      <c r="G485" s="117"/>
      <c r="H485" s="231" t="s">
        <v>77</v>
      </c>
      <c r="I485" s="232"/>
      <c r="J485" s="232"/>
      <c r="K485" s="232"/>
      <c r="L485" s="232"/>
      <c r="M485" s="232"/>
      <c r="N485" s="118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20"/>
      <c r="AM485" s="59"/>
      <c r="AN485" s="9"/>
      <c r="AO485" s="9"/>
    </row>
    <row r="486" spans="1:41" s="12" customFormat="1" ht="17.100000000000001" customHeight="1" x14ac:dyDescent="0.2">
      <c r="A486" s="121" t="str">
        <f t="shared" ref="A486" si="447">IF(A467="","",SUM(A467+A485))</f>
        <v/>
      </c>
      <c r="B486" s="122"/>
      <c r="C486" s="188" t="str">
        <f>IF(C467="","",SUM(C467,C485))</f>
        <v/>
      </c>
      <c r="D486" s="235" t="str">
        <f>IF(D467="","",SUM(D467,D485))</f>
        <v/>
      </c>
      <c r="E486" s="236"/>
      <c r="F486" s="123"/>
      <c r="G486" s="123"/>
      <c r="H486" s="124" t="s">
        <v>29</v>
      </c>
      <c r="I486" s="125"/>
      <c r="J486" s="125"/>
      <c r="K486" s="125"/>
      <c r="L486" s="125"/>
      <c r="M486" s="126"/>
      <c r="N486" s="127" t="s">
        <v>30</v>
      </c>
      <c r="O486" s="208"/>
      <c r="P486" s="208"/>
      <c r="Q486" s="208"/>
      <c r="R486" s="208"/>
      <c r="S486" s="208"/>
      <c r="T486" s="208"/>
      <c r="U486" s="208"/>
      <c r="V486" s="208"/>
      <c r="W486" s="208"/>
      <c r="X486" s="208"/>
      <c r="Y486" s="208"/>
      <c r="Z486" s="208"/>
      <c r="AA486" s="208"/>
      <c r="AB486" s="208"/>
      <c r="AC486" s="208"/>
      <c r="AD486" s="208"/>
      <c r="AE486" s="208"/>
      <c r="AF486" s="208"/>
      <c r="AG486" s="208"/>
      <c r="AH486" s="208"/>
      <c r="AI486" s="208"/>
      <c r="AJ486" s="208"/>
      <c r="AK486" s="208"/>
      <c r="AL486" s="209"/>
      <c r="AM486" s="60"/>
      <c r="AN486" s="11"/>
      <c r="AO486" s="11"/>
    </row>
    <row r="487" spans="1:41" ht="13.5" customHeight="1" x14ac:dyDescent="0.25">
      <c r="A487" s="152" t="s">
        <v>79</v>
      </c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54"/>
    </row>
    <row r="488" spans="1:41" ht="12" customHeight="1" x14ac:dyDescent="0.25">
      <c r="A488" s="45" t="s">
        <v>75</v>
      </c>
      <c r="B488" s="24"/>
      <c r="C488" s="25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54"/>
    </row>
    <row r="489" spans="1:41" s="13" customFormat="1" ht="19.5" x14ac:dyDescent="0.3">
      <c r="A489" s="17" t="s">
        <v>0</v>
      </c>
      <c r="B489" s="18"/>
      <c r="C489" s="19"/>
      <c r="D489" s="230" t="s">
        <v>5</v>
      </c>
      <c r="E489" s="230"/>
      <c r="F489" s="47">
        <f>F454+1</f>
        <v>15</v>
      </c>
      <c r="G489" s="18"/>
      <c r="H489" s="18"/>
      <c r="I489" s="18"/>
      <c r="J489" s="18"/>
      <c r="K489" s="18"/>
      <c r="L489" s="18"/>
      <c r="M489" s="1"/>
      <c r="N489" s="20"/>
      <c r="O489" s="18"/>
      <c r="P489" s="18"/>
      <c r="Q489" s="18"/>
      <c r="R489" s="202" t="s">
        <v>85</v>
      </c>
      <c r="S489" s="202"/>
      <c r="T489" s="203" t="s">
        <v>86</v>
      </c>
      <c r="U489" s="203"/>
      <c r="V489" s="203"/>
      <c r="W489" s="203"/>
      <c r="X489" s="203"/>
      <c r="Y489" s="203"/>
      <c r="Z489" s="203"/>
      <c r="AA489" s="203"/>
      <c r="AB489" s="203"/>
      <c r="AC489" s="203"/>
      <c r="AD489" s="203"/>
      <c r="AE489" s="203"/>
      <c r="AF489" s="203"/>
      <c r="AG489" s="203"/>
      <c r="AH489" s="203"/>
      <c r="AI489" s="203"/>
      <c r="AJ489" s="203"/>
      <c r="AK489" s="203"/>
      <c r="AL489" s="203"/>
      <c r="AM489" s="61"/>
      <c r="AN489" s="14"/>
      <c r="AO489" s="14"/>
    </row>
    <row r="490" spans="1:41" s="13" customFormat="1" ht="20.25" customHeight="1" x14ac:dyDescent="0.2">
      <c r="A490" s="237" t="s">
        <v>1</v>
      </c>
      <c r="B490" s="237"/>
      <c r="C490" s="237"/>
      <c r="D490" s="21"/>
      <c r="E490" s="21"/>
      <c r="F490" s="21"/>
      <c r="G490" s="21"/>
      <c r="H490" s="18"/>
      <c r="I490" s="18"/>
      <c r="J490" s="18"/>
      <c r="K490" s="18"/>
      <c r="L490" s="18"/>
      <c r="M490" s="22"/>
      <c r="N490" s="63"/>
      <c r="O490" s="63"/>
      <c r="P490" s="63"/>
      <c r="Q490" s="63"/>
      <c r="R490" s="204" t="s">
        <v>87</v>
      </c>
      <c r="S490" s="204"/>
      <c r="T490" s="204" t="s">
        <v>88</v>
      </c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04"/>
      <c r="AH490" s="204"/>
      <c r="AI490" s="204"/>
      <c r="AJ490" s="204"/>
      <c r="AK490" s="204"/>
      <c r="AL490" s="204"/>
      <c r="AM490" s="61"/>
      <c r="AN490" s="14"/>
      <c r="AO490" s="14"/>
    </row>
    <row r="491" spans="1:41" s="13" customFormat="1" ht="20.100000000000001" customHeight="1" x14ac:dyDescent="0.25">
      <c r="A491" s="237"/>
      <c r="B491" s="237"/>
      <c r="C491" s="237"/>
      <c r="D491" s="128" t="s">
        <v>51</v>
      </c>
      <c r="E491" s="129" t="str">
        <f t="shared" ref="E491" si="448">IF($E$3="","",$E$3)</f>
        <v/>
      </c>
      <c r="F491" s="130" t="str">
        <f t="shared" ref="F491" si="449">IF($F$3="","",$F$3)</f>
        <v/>
      </c>
      <c r="G491" s="131" t="str">
        <f t="shared" ref="G491" si="450">IF($G$3="","",$G$3)</f>
        <v/>
      </c>
      <c r="H491" s="131" t="str">
        <f t="shared" ref="H491" si="451">IF(H458="","",$H$3)</f>
        <v/>
      </c>
      <c r="I491" s="131" t="str">
        <f t="shared" ref="I491" si="452">IF($I$3="","",$I$3)</f>
        <v/>
      </c>
      <c r="J491" s="131" t="str">
        <f t="shared" ref="J491" si="453">IF($J$3="","",$J$3)</f>
        <v/>
      </c>
      <c r="K491" s="131" t="str">
        <f t="shared" ref="K491" si="454">IF($K$3="","",$K$3)</f>
        <v/>
      </c>
      <c r="L491" s="131" t="str">
        <f t="shared" ref="L491" si="455">IF($L$3="","",$L$3)</f>
        <v/>
      </c>
      <c r="M491" s="150"/>
      <c r="N491" s="238"/>
      <c r="O491" s="238"/>
      <c r="P491" s="23"/>
      <c r="Q491" s="239" t="s">
        <v>40</v>
      </c>
      <c r="R491" s="239"/>
      <c r="S491" s="239"/>
      <c r="T491" s="310" t="str">
        <f>IF($T$3="","",$T$3)</f>
        <v/>
      </c>
      <c r="U491" s="310" t="str">
        <f t="shared" ref="U491:W491" si="456">IF($L$3="","",$L$3)</f>
        <v/>
      </c>
      <c r="V491" s="310" t="str">
        <f t="shared" si="456"/>
        <v/>
      </c>
      <c r="W491" s="311" t="s">
        <v>89</v>
      </c>
      <c r="X491" s="311"/>
      <c r="Y491" s="181"/>
      <c r="Z491" s="181"/>
      <c r="AA491" s="181"/>
      <c r="AB491" s="181"/>
      <c r="AC491" s="181"/>
      <c r="AD491" s="181"/>
      <c r="AE491" s="181"/>
      <c r="AF491" s="181"/>
      <c r="AG491" s="181"/>
      <c r="AH491" s="181"/>
      <c r="AI491" s="181"/>
      <c r="AJ491" s="181"/>
      <c r="AK491" s="181"/>
      <c r="AL491" s="310" t="str">
        <f>IF($AL$3="","",$AL$3)</f>
        <v/>
      </c>
      <c r="AM491" s="310" t="str">
        <f t="shared" ref="AM491:AN491" si="457">IF($L$3="","",$L$3)</f>
        <v/>
      </c>
      <c r="AN491" s="310" t="str">
        <f t="shared" si="457"/>
        <v/>
      </c>
      <c r="AO491" s="14"/>
    </row>
    <row r="492" spans="1:41" s="13" customFormat="1" ht="5.0999999999999996" customHeight="1" x14ac:dyDescent="0.2">
      <c r="A492" s="24"/>
      <c r="B492" s="24"/>
      <c r="C492" s="25"/>
      <c r="D492" s="132"/>
      <c r="E492" s="132"/>
      <c r="F492" s="132"/>
      <c r="G492" s="132"/>
      <c r="H492" s="69"/>
      <c r="I492" s="69"/>
      <c r="J492" s="69"/>
      <c r="K492" s="69"/>
      <c r="L492" s="69"/>
      <c r="M492" s="133"/>
      <c r="N492" s="133"/>
      <c r="O492" s="133"/>
      <c r="P492" s="27"/>
      <c r="Q492" s="171"/>
      <c r="R492" s="171"/>
      <c r="S492" s="171"/>
      <c r="T492" s="134"/>
      <c r="U492" s="134"/>
      <c r="V492" s="134"/>
      <c r="W492" s="134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  <c r="AJ492" s="135"/>
      <c r="AK492" s="135"/>
      <c r="AL492" s="135"/>
      <c r="AM492" s="61"/>
      <c r="AN492" s="14"/>
      <c r="AO492" s="14"/>
    </row>
    <row r="493" spans="1:41" s="13" customFormat="1" ht="21.75" customHeight="1" x14ac:dyDescent="0.2">
      <c r="A493" s="29" t="s">
        <v>3</v>
      </c>
      <c r="B493" s="24"/>
      <c r="C493" s="25"/>
      <c r="D493" s="218" t="str">
        <f t="shared" ref="D493" si="458">IF($D$5="","",$D$5)</f>
        <v/>
      </c>
      <c r="E493" s="218"/>
      <c r="F493" s="218"/>
      <c r="G493" s="218"/>
      <c r="H493" s="218"/>
      <c r="I493" s="218"/>
      <c r="J493" s="218"/>
      <c r="K493" s="218"/>
      <c r="L493" s="218"/>
      <c r="M493" s="218"/>
      <c r="N493" s="218"/>
      <c r="O493" s="218"/>
      <c r="P493" s="30"/>
      <c r="Q493" s="219" t="s">
        <v>2</v>
      </c>
      <c r="R493" s="219"/>
      <c r="S493" s="219"/>
      <c r="T493" s="220" t="str">
        <f t="shared" ref="T493" si="459">IF($T$5="","",$T$5)</f>
        <v/>
      </c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  <c r="AJ493" s="220"/>
      <c r="AK493" s="220"/>
      <c r="AL493" s="220"/>
      <c r="AM493" s="61"/>
      <c r="AN493" s="14"/>
      <c r="AO493" s="14"/>
    </row>
    <row r="494" spans="1:41" s="13" customFormat="1" ht="5.0999999999999996" customHeight="1" x14ac:dyDescent="0.2">
      <c r="A494" s="24"/>
      <c r="B494" s="24"/>
      <c r="C494" s="25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24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1"/>
      <c r="AN494" s="14"/>
      <c r="AO494" s="14"/>
    </row>
    <row r="495" spans="1:41" s="13" customFormat="1" ht="20.100000000000001" customHeight="1" x14ac:dyDescent="0.2">
      <c r="A495" s="24" t="s">
        <v>32</v>
      </c>
      <c r="B495" s="24"/>
      <c r="C495" s="25"/>
      <c r="D495" s="218" t="str">
        <f t="shared" ref="D495" si="460">IF($D$7="","",$D$7)</f>
        <v/>
      </c>
      <c r="E495" s="218"/>
      <c r="F495" s="218"/>
      <c r="G495" s="218"/>
      <c r="H495" s="218"/>
      <c r="I495" s="218"/>
      <c r="J495" s="218"/>
      <c r="K495" s="218"/>
      <c r="L495" s="218"/>
      <c r="M495" s="218"/>
      <c r="N495" s="218"/>
      <c r="O495" s="218"/>
      <c r="P495" s="30"/>
      <c r="Q495" s="69"/>
      <c r="R495" s="219" t="s">
        <v>4</v>
      </c>
      <c r="S495" s="219"/>
      <c r="T495" s="220" t="str">
        <f t="shared" ref="T495" si="461">IF($T$7="","",$T$7)</f>
        <v/>
      </c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  <c r="AJ495" s="220"/>
      <c r="AK495" s="220"/>
      <c r="AL495" s="220"/>
      <c r="AM495" s="61"/>
      <c r="AN495" s="14"/>
      <c r="AO495" s="14"/>
    </row>
    <row r="496" spans="1:41" s="13" customFormat="1" ht="14.25" customHeight="1" x14ac:dyDescent="0.25">
      <c r="A496" s="31"/>
      <c r="B496" s="32"/>
      <c r="C496" s="33"/>
      <c r="D496" s="18"/>
      <c r="E496" s="18"/>
      <c r="F496" s="18"/>
      <c r="G496" s="18"/>
      <c r="H496" s="18"/>
      <c r="I496" s="18"/>
      <c r="J496" s="18"/>
      <c r="K496" s="18"/>
      <c r="L496" s="18"/>
      <c r="M496" s="32"/>
      <c r="N496" s="32"/>
      <c r="O496" s="32"/>
      <c r="P496" s="32"/>
      <c r="Q496" s="31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61"/>
      <c r="AN496" s="14"/>
      <c r="AO496" s="14"/>
    </row>
    <row r="497" spans="1:41" ht="28.5" customHeight="1" x14ac:dyDescent="0.25">
      <c r="A497" s="205" t="s">
        <v>84</v>
      </c>
      <c r="B497" s="205" t="s">
        <v>7</v>
      </c>
      <c r="C497" s="240" t="s">
        <v>8</v>
      </c>
      <c r="D497" s="243" t="s">
        <v>76</v>
      </c>
      <c r="E497" s="244"/>
      <c r="F497" s="212" t="s">
        <v>9</v>
      </c>
      <c r="G497" s="214"/>
      <c r="H497" s="243" t="s">
        <v>10</v>
      </c>
      <c r="I497" s="247"/>
      <c r="J497" s="247"/>
      <c r="K497" s="247"/>
      <c r="L497" s="247"/>
      <c r="M497" s="244"/>
      <c r="N497" s="93"/>
      <c r="O497" s="210" t="s">
        <v>11</v>
      </c>
      <c r="P497" s="211"/>
      <c r="Q497" s="196" t="s">
        <v>12</v>
      </c>
      <c r="R497" s="197"/>
      <c r="S497" s="197"/>
      <c r="T497" s="212" t="s">
        <v>38</v>
      </c>
      <c r="U497" s="213"/>
      <c r="V497" s="213"/>
      <c r="W497" s="214"/>
      <c r="X497" s="215" t="s">
        <v>13</v>
      </c>
      <c r="Y497" s="172"/>
      <c r="Z497" s="172"/>
      <c r="AA497" s="172"/>
      <c r="AB497" s="172"/>
      <c r="AC497" s="172"/>
      <c r="AD497" s="172"/>
      <c r="AE497" s="172"/>
      <c r="AF497" s="172"/>
      <c r="AG497" s="172"/>
      <c r="AH497" s="172"/>
      <c r="AI497" s="172"/>
      <c r="AJ497" s="172"/>
      <c r="AK497" s="172"/>
      <c r="AL497" s="205" t="s">
        <v>14</v>
      </c>
      <c r="AM497" s="56"/>
    </row>
    <row r="498" spans="1:41" ht="15" customHeight="1" x14ac:dyDescent="0.25">
      <c r="A498" s="206"/>
      <c r="B498" s="206"/>
      <c r="C498" s="241"/>
      <c r="D498" s="245"/>
      <c r="E498" s="246"/>
      <c r="F498" s="205" t="s">
        <v>39</v>
      </c>
      <c r="G498" s="215" t="s">
        <v>16</v>
      </c>
      <c r="H498" s="245"/>
      <c r="I498" s="248"/>
      <c r="J498" s="248"/>
      <c r="K498" s="248"/>
      <c r="L498" s="248"/>
      <c r="M498" s="246"/>
      <c r="N498" s="94"/>
      <c r="O498" s="252" t="s">
        <v>17</v>
      </c>
      <c r="P498" s="175" t="s">
        <v>18</v>
      </c>
      <c r="Q498" s="254" t="s">
        <v>19</v>
      </c>
      <c r="R498" s="255"/>
      <c r="S498" s="177" t="s">
        <v>81</v>
      </c>
      <c r="T498" s="175" t="s">
        <v>34</v>
      </c>
      <c r="U498" s="175" t="s">
        <v>35</v>
      </c>
      <c r="V498" s="175" t="s">
        <v>80</v>
      </c>
      <c r="W498" s="175" t="s">
        <v>20</v>
      </c>
      <c r="X498" s="216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  <c r="AK498" s="173"/>
      <c r="AL498" s="206"/>
      <c r="AM498" s="56"/>
    </row>
    <row r="499" spans="1:41" ht="12.75" customHeight="1" x14ac:dyDescent="0.25">
      <c r="A499" s="207"/>
      <c r="B499" s="207"/>
      <c r="C499" s="242"/>
      <c r="D499" s="256" t="s">
        <v>33</v>
      </c>
      <c r="E499" s="257"/>
      <c r="F499" s="207"/>
      <c r="G499" s="217"/>
      <c r="H499" s="249"/>
      <c r="I499" s="250"/>
      <c r="J499" s="250"/>
      <c r="K499" s="250"/>
      <c r="L499" s="250"/>
      <c r="M499" s="251"/>
      <c r="N499" s="97"/>
      <c r="O499" s="253"/>
      <c r="P499" s="176"/>
      <c r="Q499" s="99" t="s">
        <v>21</v>
      </c>
      <c r="R499" s="100" t="s">
        <v>22</v>
      </c>
      <c r="S499" s="101" t="s">
        <v>36</v>
      </c>
      <c r="T499" s="176"/>
      <c r="U499" s="176"/>
      <c r="V499" s="176" t="s">
        <v>37</v>
      </c>
      <c r="W499" s="176"/>
      <c r="X499" s="217"/>
      <c r="Y499" s="174"/>
      <c r="Z499" s="174"/>
      <c r="AA499" s="174"/>
      <c r="AB499" s="174"/>
      <c r="AC499" s="174"/>
      <c r="AD499" s="174"/>
      <c r="AE499" s="174"/>
      <c r="AF499" s="174"/>
      <c r="AG499" s="174"/>
      <c r="AH499" s="174"/>
      <c r="AI499" s="174"/>
      <c r="AJ499" s="174"/>
      <c r="AK499" s="174"/>
      <c r="AL499" s="207"/>
      <c r="AM499" s="56"/>
    </row>
    <row r="500" spans="1:41" ht="13.5" customHeight="1" x14ac:dyDescent="0.25">
      <c r="A500" s="102" t="s">
        <v>6</v>
      </c>
      <c r="B500" s="102" t="s">
        <v>23</v>
      </c>
      <c r="C500" s="103" t="s">
        <v>24</v>
      </c>
      <c r="D500" s="196" t="s">
        <v>23</v>
      </c>
      <c r="E500" s="198"/>
      <c r="F500" s="169" t="s">
        <v>25</v>
      </c>
      <c r="G500" s="169" t="s">
        <v>82</v>
      </c>
      <c r="H500" s="196" t="s">
        <v>23</v>
      </c>
      <c r="I500" s="197"/>
      <c r="J500" s="197"/>
      <c r="K500" s="197"/>
      <c r="L500" s="197"/>
      <c r="M500" s="198"/>
      <c r="N500" s="105"/>
      <c r="O500" s="102" t="s">
        <v>26</v>
      </c>
      <c r="P500" s="102" t="s">
        <v>26</v>
      </c>
      <c r="Q500" s="196" t="s">
        <v>27</v>
      </c>
      <c r="R500" s="197"/>
      <c r="S500" s="197"/>
      <c r="T500" s="102" t="s">
        <v>23</v>
      </c>
      <c r="U500" s="102" t="s">
        <v>27</v>
      </c>
      <c r="V500" s="102" t="s">
        <v>27</v>
      </c>
      <c r="W500" s="102" t="s">
        <v>28</v>
      </c>
      <c r="X500" s="102" t="s">
        <v>23</v>
      </c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 t="s">
        <v>6</v>
      </c>
      <c r="AM500" s="56"/>
    </row>
    <row r="501" spans="1:41" s="6" customFormat="1" ht="9.9499999999999993" customHeight="1" x14ac:dyDescent="0.2">
      <c r="A501" s="89">
        <v>1</v>
      </c>
      <c r="B501" s="89">
        <v>2</v>
      </c>
      <c r="C501" s="170">
        <v>3</v>
      </c>
      <c r="D501" s="199">
        <v>4</v>
      </c>
      <c r="E501" s="201"/>
      <c r="F501" s="91">
        <v>5</v>
      </c>
      <c r="G501" s="91">
        <v>6</v>
      </c>
      <c r="H501" s="199">
        <v>7</v>
      </c>
      <c r="I501" s="200"/>
      <c r="J501" s="200"/>
      <c r="K501" s="200"/>
      <c r="L501" s="200"/>
      <c r="M501" s="201"/>
      <c r="N501" s="92"/>
      <c r="O501" s="89">
        <v>8</v>
      </c>
      <c r="P501" s="89">
        <v>-8</v>
      </c>
      <c r="Q501" s="89">
        <v>9</v>
      </c>
      <c r="R501" s="89">
        <v>10</v>
      </c>
      <c r="S501" s="89">
        <v>11</v>
      </c>
      <c r="T501" s="89">
        <v>12</v>
      </c>
      <c r="U501" s="89">
        <v>-14</v>
      </c>
      <c r="V501" s="89">
        <v>13</v>
      </c>
      <c r="W501" s="89">
        <v>14</v>
      </c>
      <c r="X501" s="89">
        <v>15</v>
      </c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>
        <v>16</v>
      </c>
      <c r="AM501" s="57"/>
      <c r="AN501" s="15"/>
      <c r="AO501" s="15"/>
    </row>
    <row r="502" spans="1:41" s="8" customFormat="1" ht="17.100000000000001" customHeight="1" x14ac:dyDescent="0.2">
      <c r="A502" s="106" t="str">
        <f t="shared" ref="A502" si="462">IF(A486=0,"",(A486))</f>
        <v/>
      </c>
      <c r="B502" s="107"/>
      <c r="C502" s="185" t="str">
        <f t="shared" ref="C502:D502" si="463">IF(C486=0,"",(C486))</f>
        <v/>
      </c>
      <c r="D502" s="223" t="str">
        <f t="shared" si="463"/>
        <v/>
      </c>
      <c r="E502" s="224"/>
      <c r="F502" s="108"/>
      <c r="G502" s="108"/>
      <c r="H502" s="193" t="s">
        <v>31</v>
      </c>
      <c r="I502" s="194"/>
      <c r="J502" s="194"/>
      <c r="K502" s="194"/>
      <c r="L502" s="194"/>
      <c r="M502" s="195"/>
      <c r="N502" s="109"/>
      <c r="O502" s="110"/>
      <c r="P502" s="107"/>
      <c r="Q502" s="111"/>
      <c r="R502" s="111"/>
      <c r="S502" s="111"/>
      <c r="T502" s="107"/>
      <c r="U502" s="112"/>
      <c r="V502" s="112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13"/>
      <c r="AM502" s="58"/>
      <c r="AN502" s="7"/>
      <c r="AO502" s="16">
        <f t="shared" ref="AO502:AO537" si="464">AO484</f>
        <v>0</v>
      </c>
    </row>
    <row r="503" spans="1:41" s="8" customFormat="1" ht="17.100000000000001" customHeight="1" x14ac:dyDescent="0.2">
      <c r="A503" s="70"/>
      <c r="B503" s="168"/>
      <c r="C503" s="186"/>
      <c r="D503" s="225"/>
      <c r="E503" s="226"/>
      <c r="F503" s="72"/>
      <c r="G503" s="72"/>
      <c r="H503" s="190"/>
      <c r="I503" s="191"/>
      <c r="J503" s="191"/>
      <c r="K503" s="191"/>
      <c r="L503" s="191"/>
      <c r="M503" s="192"/>
      <c r="N503" s="74"/>
      <c r="O503" s="75"/>
      <c r="P503" s="76"/>
      <c r="Q503" s="77"/>
      <c r="R503" s="77"/>
      <c r="S503" s="77"/>
      <c r="T503" s="76"/>
      <c r="U503" s="78"/>
      <c r="V503" s="78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79"/>
      <c r="AM503" s="58"/>
      <c r="AN503" s="7">
        <f t="shared" ref="AN503:AN505" si="465">IF(A503&lt;&gt;"",IF(COUNTIF($A467:$A482,A503)=0,1,0),0)</f>
        <v>0</v>
      </c>
      <c r="AO503" s="7">
        <f t="shared" ref="AO503:AO505" si="466">IF(F503&gt;0,AO500+1,AO500)</f>
        <v>0</v>
      </c>
    </row>
    <row r="504" spans="1:41" s="8" customFormat="1" ht="17.100000000000001" customHeight="1" x14ac:dyDescent="0.2">
      <c r="A504" s="80"/>
      <c r="B504" s="76"/>
      <c r="C504" s="186"/>
      <c r="D504" s="225"/>
      <c r="E504" s="226"/>
      <c r="F504" s="72"/>
      <c r="G504" s="72"/>
      <c r="H504" s="190"/>
      <c r="I504" s="191"/>
      <c r="J504" s="191"/>
      <c r="K504" s="191"/>
      <c r="L504" s="191"/>
      <c r="M504" s="192"/>
      <c r="N504" s="74"/>
      <c r="O504" s="75"/>
      <c r="P504" s="76"/>
      <c r="Q504" s="77"/>
      <c r="R504" s="77"/>
      <c r="S504" s="77"/>
      <c r="T504" s="76"/>
      <c r="U504" s="78"/>
      <c r="V504" s="78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79"/>
      <c r="AM504" s="58"/>
      <c r="AN504" s="7">
        <f t="shared" si="465"/>
        <v>0</v>
      </c>
      <c r="AO504" s="7">
        <f t="shared" si="466"/>
        <v>0</v>
      </c>
    </row>
    <row r="505" spans="1:41" s="8" customFormat="1" ht="17.100000000000001" customHeight="1" x14ac:dyDescent="0.2">
      <c r="A505" s="79"/>
      <c r="B505" s="76"/>
      <c r="C505" s="186"/>
      <c r="D505" s="221"/>
      <c r="E505" s="222"/>
      <c r="F505" s="72"/>
      <c r="G505" s="72"/>
      <c r="H505" s="190"/>
      <c r="I505" s="191"/>
      <c r="J505" s="191"/>
      <c r="K505" s="191"/>
      <c r="L505" s="191"/>
      <c r="M505" s="192"/>
      <c r="N505" s="81"/>
      <c r="O505" s="76"/>
      <c r="P505" s="76"/>
      <c r="Q505" s="77"/>
      <c r="R505" s="77"/>
      <c r="S505" s="77"/>
      <c r="T505" s="76"/>
      <c r="U505" s="78"/>
      <c r="V505" s="78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6"/>
      <c r="AL505" s="79"/>
      <c r="AM505" s="58"/>
      <c r="AN505" s="7">
        <f t="shared" si="465"/>
        <v>0</v>
      </c>
      <c r="AO505" s="7">
        <f t="shared" si="466"/>
        <v>0</v>
      </c>
    </row>
    <row r="506" spans="1:41" s="8" customFormat="1" ht="17.100000000000001" customHeight="1" x14ac:dyDescent="0.2">
      <c r="A506" s="80"/>
      <c r="B506" s="76"/>
      <c r="C506" s="186"/>
      <c r="D506" s="221"/>
      <c r="E506" s="222"/>
      <c r="F506" s="72"/>
      <c r="G506" s="167"/>
      <c r="H506" s="190"/>
      <c r="I506" s="191"/>
      <c r="J506" s="191"/>
      <c r="K506" s="191"/>
      <c r="L506" s="191"/>
      <c r="M506" s="192"/>
      <c r="N506" s="81"/>
      <c r="O506" s="75"/>
      <c r="P506" s="76"/>
      <c r="Q506" s="77"/>
      <c r="R506" s="77"/>
      <c r="S506" s="77"/>
      <c r="T506" s="76"/>
      <c r="U506" s="78"/>
      <c r="V506" s="78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79"/>
      <c r="AM506" s="58"/>
      <c r="AN506" s="7">
        <f t="shared" ref="AN506" si="467">IF(A506&lt;&gt;"",IF(AND(COUNTIF($A469:$A484,A506)=0,A506&lt;&gt;A505),1,0),0)</f>
        <v>0</v>
      </c>
      <c r="AO506" s="7">
        <f t="shared" ref="AO506:AO519" si="468">IF(F506&gt;0,AO505+1,AO505)</f>
        <v>0</v>
      </c>
    </row>
    <row r="507" spans="1:41" s="8" customFormat="1" ht="17.100000000000001" customHeight="1" x14ac:dyDescent="0.2">
      <c r="A507" s="79"/>
      <c r="B507" s="76"/>
      <c r="C507" s="186"/>
      <c r="D507" s="221"/>
      <c r="E507" s="222"/>
      <c r="F507" s="72"/>
      <c r="G507" s="167"/>
      <c r="H507" s="190"/>
      <c r="I507" s="191"/>
      <c r="J507" s="191"/>
      <c r="K507" s="191"/>
      <c r="L507" s="191"/>
      <c r="M507" s="192"/>
      <c r="N507" s="81"/>
      <c r="O507" s="76"/>
      <c r="P507" s="76"/>
      <c r="Q507" s="77"/>
      <c r="R507" s="77"/>
      <c r="S507" s="77"/>
      <c r="T507" s="76"/>
      <c r="U507" s="78"/>
      <c r="V507" s="78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9"/>
      <c r="AM507" s="58"/>
      <c r="AN507" s="7">
        <f t="shared" ref="AN507" si="469">IF(A507&lt;&gt;"",IF(AND(COUNTIF($A469:$A484,A507)=0,COUNTIF($A505:$A506,A507)=0),1,0),0)</f>
        <v>0</v>
      </c>
      <c r="AO507" s="7">
        <f t="shared" si="468"/>
        <v>0</v>
      </c>
    </row>
    <row r="508" spans="1:41" s="8" customFormat="1" ht="17.100000000000001" customHeight="1" x14ac:dyDescent="0.2">
      <c r="A508" s="80"/>
      <c r="B508" s="76"/>
      <c r="C508" s="186"/>
      <c r="D508" s="221"/>
      <c r="E508" s="222"/>
      <c r="F508" s="72"/>
      <c r="G508" s="167"/>
      <c r="H508" s="190"/>
      <c r="I508" s="191"/>
      <c r="J508" s="191"/>
      <c r="K508" s="191"/>
      <c r="L508" s="191"/>
      <c r="M508" s="192"/>
      <c r="N508" s="81"/>
      <c r="O508" s="76"/>
      <c r="P508" s="76"/>
      <c r="Q508" s="77"/>
      <c r="R508" s="77"/>
      <c r="S508" s="77"/>
      <c r="T508" s="76"/>
      <c r="U508" s="78"/>
      <c r="V508" s="78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6"/>
      <c r="AL508" s="79"/>
      <c r="AM508" s="58"/>
      <c r="AN508" s="7">
        <f t="shared" ref="AN508" si="470">IF(A508&lt;&gt;"",IF(AND(COUNTIF($A469:$A484,A508)=0,COUNTIF($A505:$A507,A508)=0),1,0),0)</f>
        <v>0</v>
      </c>
      <c r="AO508" s="7">
        <f t="shared" si="468"/>
        <v>0</v>
      </c>
    </row>
    <row r="509" spans="1:41" s="8" customFormat="1" ht="17.100000000000001" customHeight="1" x14ac:dyDescent="0.2">
      <c r="A509" s="79"/>
      <c r="B509" s="76"/>
      <c r="C509" s="186"/>
      <c r="D509" s="221"/>
      <c r="E509" s="222"/>
      <c r="F509" s="72"/>
      <c r="G509" s="167"/>
      <c r="H509" s="190"/>
      <c r="I509" s="191"/>
      <c r="J509" s="191"/>
      <c r="K509" s="191"/>
      <c r="L509" s="191"/>
      <c r="M509" s="192"/>
      <c r="N509" s="81"/>
      <c r="O509" s="76"/>
      <c r="P509" s="76"/>
      <c r="Q509" s="77"/>
      <c r="R509" s="77"/>
      <c r="S509" s="77"/>
      <c r="T509" s="76"/>
      <c r="U509" s="78"/>
      <c r="V509" s="78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9"/>
      <c r="AM509" s="58"/>
      <c r="AN509" s="7">
        <f t="shared" ref="AN509" si="471">IF(A509&lt;&gt;"",IF(AND(COUNTIF($A469:$A484,A509)=0,COUNTIF($A505:$A508,A509)=0),1,0),0)</f>
        <v>0</v>
      </c>
      <c r="AO509" s="7">
        <f t="shared" si="468"/>
        <v>0</v>
      </c>
    </row>
    <row r="510" spans="1:41" s="8" customFormat="1" ht="17.100000000000001" customHeight="1" x14ac:dyDescent="0.2">
      <c r="A510" s="80"/>
      <c r="B510" s="76"/>
      <c r="C510" s="186"/>
      <c r="D510" s="221"/>
      <c r="E510" s="222"/>
      <c r="F510" s="72"/>
      <c r="G510" s="167"/>
      <c r="H510" s="190"/>
      <c r="I510" s="191"/>
      <c r="J510" s="191"/>
      <c r="K510" s="191"/>
      <c r="L510" s="191"/>
      <c r="M510" s="192"/>
      <c r="N510" s="81"/>
      <c r="O510" s="76"/>
      <c r="P510" s="76"/>
      <c r="Q510" s="77"/>
      <c r="R510" s="77"/>
      <c r="S510" s="77"/>
      <c r="T510" s="76"/>
      <c r="U510" s="78"/>
      <c r="V510" s="78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79"/>
      <c r="AM510" s="58"/>
      <c r="AN510" s="7">
        <f t="shared" ref="AN510" si="472">IF(A510&lt;&gt;"",IF(AND(COUNTIF($A469:$A484,A510)=0,COUNTIF($A505:$A509,A510)=0),1,0),0)</f>
        <v>0</v>
      </c>
      <c r="AO510" s="7">
        <f t="shared" si="468"/>
        <v>0</v>
      </c>
    </row>
    <row r="511" spans="1:41" s="8" customFormat="1" ht="17.100000000000001" customHeight="1" x14ac:dyDescent="0.2">
      <c r="A511" s="79"/>
      <c r="B511" s="76"/>
      <c r="C511" s="186"/>
      <c r="D511" s="221"/>
      <c r="E511" s="222"/>
      <c r="F511" s="72"/>
      <c r="G511" s="167"/>
      <c r="H511" s="190"/>
      <c r="I511" s="191"/>
      <c r="J511" s="191"/>
      <c r="K511" s="191"/>
      <c r="L511" s="191"/>
      <c r="M511" s="192"/>
      <c r="N511" s="81"/>
      <c r="O511" s="76"/>
      <c r="P511" s="76"/>
      <c r="Q511" s="77"/>
      <c r="R511" s="77"/>
      <c r="S511" s="77"/>
      <c r="T511" s="76"/>
      <c r="U511" s="78"/>
      <c r="V511" s="78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9"/>
      <c r="AM511" s="58"/>
      <c r="AN511" s="7">
        <f t="shared" ref="AN511" si="473">IF(A511&lt;&gt;"",IF(AND(COUNTIF($A469:$A484,A511)=0,COUNTIF($A505:$A510,A511)=0),1,0),0)</f>
        <v>0</v>
      </c>
      <c r="AO511" s="7">
        <f t="shared" si="468"/>
        <v>0</v>
      </c>
    </row>
    <row r="512" spans="1:41" s="8" customFormat="1" ht="17.100000000000001" customHeight="1" x14ac:dyDescent="0.2">
      <c r="A512" s="79"/>
      <c r="B512" s="76"/>
      <c r="C512" s="186"/>
      <c r="D512" s="221"/>
      <c r="E512" s="222"/>
      <c r="F512" s="72"/>
      <c r="G512" s="167"/>
      <c r="H512" s="190"/>
      <c r="I512" s="191"/>
      <c r="J512" s="191"/>
      <c r="K512" s="191"/>
      <c r="L512" s="191"/>
      <c r="M512" s="192"/>
      <c r="N512" s="81"/>
      <c r="O512" s="75"/>
      <c r="P512" s="76"/>
      <c r="Q512" s="77"/>
      <c r="R512" s="77"/>
      <c r="S512" s="77"/>
      <c r="T512" s="76"/>
      <c r="U512" s="78"/>
      <c r="V512" s="78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9"/>
      <c r="AM512" s="58"/>
      <c r="AN512" s="7">
        <f t="shared" ref="AN512" si="474">IF(A512&lt;&gt;"",IF(AND(COUNTIF($A469:$A484,A512)=0,COUNTIF($A505:$A511,A512)=0),1,0),0)</f>
        <v>0</v>
      </c>
      <c r="AO512" s="7">
        <f t="shared" si="468"/>
        <v>0</v>
      </c>
    </row>
    <row r="513" spans="1:41" s="8" customFormat="1" ht="17.100000000000001" customHeight="1" x14ac:dyDescent="0.2">
      <c r="A513" s="79"/>
      <c r="B513" s="76"/>
      <c r="C513" s="186"/>
      <c r="D513" s="221"/>
      <c r="E513" s="222"/>
      <c r="F513" s="72"/>
      <c r="G513" s="167"/>
      <c r="H513" s="190"/>
      <c r="I513" s="191"/>
      <c r="J513" s="191"/>
      <c r="K513" s="191"/>
      <c r="L513" s="191"/>
      <c r="M513" s="192"/>
      <c r="N513" s="81"/>
      <c r="O513" s="76"/>
      <c r="P513" s="76"/>
      <c r="Q513" s="77"/>
      <c r="R513" s="77"/>
      <c r="S513" s="77"/>
      <c r="T513" s="76"/>
      <c r="U513" s="78"/>
      <c r="V513" s="78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79"/>
      <c r="AM513" s="58"/>
      <c r="AN513" s="7">
        <f t="shared" ref="AN513" si="475">IF(A513&lt;&gt;"",IF(AND(COUNTIF($A469:$A484,A513)=0,COUNTIF($A505:$A512,A513)=0),1,0),0)</f>
        <v>0</v>
      </c>
      <c r="AO513" s="7">
        <f t="shared" si="468"/>
        <v>0</v>
      </c>
    </row>
    <row r="514" spans="1:41" s="8" customFormat="1" ht="17.100000000000001" customHeight="1" x14ac:dyDescent="0.2">
      <c r="A514" s="80"/>
      <c r="B514" s="76"/>
      <c r="C514" s="186"/>
      <c r="D514" s="221"/>
      <c r="E514" s="222"/>
      <c r="F514" s="72"/>
      <c r="G514" s="167"/>
      <c r="H514" s="227"/>
      <c r="I514" s="228"/>
      <c r="J514" s="228"/>
      <c r="K514" s="228"/>
      <c r="L514" s="228"/>
      <c r="M514" s="229"/>
      <c r="N514" s="81"/>
      <c r="O514" s="75"/>
      <c r="P514" s="76"/>
      <c r="Q514" s="77"/>
      <c r="R514" s="77"/>
      <c r="S514" s="77"/>
      <c r="T514" s="76"/>
      <c r="U514" s="78"/>
      <c r="V514" s="78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9"/>
      <c r="AM514" s="58"/>
      <c r="AN514" s="7">
        <f t="shared" ref="AN514" si="476">IF(A514&lt;&gt;"",IF(AND(COUNTIF($A469:$A484,A514)=0,COUNTIF($A505:$A513,A514)=0),1,0),0)</f>
        <v>0</v>
      </c>
      <c r="AO514" s="7">
        <f t="shared" si="468"/>
        <v>0</v>
      </c>
    </row>
    <row r="515" spans="1:41" s="8" customFormat="1" ht="17.100000000000001" customHeight="1" x14ac:dyDescent="0.2">
      <c r="A515" s="79"/>
      <c r="B515" s="76"/>
      <c r="C515" s="186"/>
      <c r="D515" s="221"/>
      <c r="E515" s="222"/>
      <c r="F515" s="72"/>
      <c r="G515" s="167"/>
      <c r="H515" s="190"/>
      <c r="I515" s="191"/>
      <c r="J515" s="191"/>
      <c r="K515" s="191"/>
      <c r="L515" s="191"/>
      <c r="M515" s="192"/>
      <c r="N515" s="81"/>
      <c r="O515" s="76"/>
      <c r="P515" s="76"/>
      <c r="Q515" s="77"/>
      <c r="R515" s="77"/>
      <c r="S515" s="77"/>
      <c r="T515" s="76"/>
      <c r="U515" s="78"/>
      <c r="V515" s="78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9"/>
      <c r="AM515" s="58"/>
      <c r="AN515" s="7">
        <f t="shared" ref="AN515" si="477">IF(A515&lt;&gt;"",IF(AND(COUNTIF($A469:$A484,A515)=0,COUNTIF($A505:$A514,A515)=0),1,0),0)</f>
        <v>0</v>
      </c>
      <c r="AO515" s="7">
        <f t="shared" si="468"/>
        <v>0</v>
      </c>
    </row>
    <row r="516" spans="1:41" s="8" customFormat="1" ht="17.100000000000001" customHeight="1" x14ac:dyDescent="0.2">
      <c r="A516" s="80"/>
      <c r="B516" s="76"/>
      <c r="C516" s="186"/>
      <c r="D516" s="221"/>
      <c r="E516" s="222"/>
      <c r="F516" s="72"/>
      <c r="G516" s="167"/>
      <c r="H516" s="190"/>
      <c r="I516" s="191"/>
      <c r="J516" s="191"/>
      <c r="K516" s="191"/>
      <c r="L516" s="191"/>
      <c r="M516" s="192"/>
      <c r="N516" s="81"/>
      <c r="O516" s="75"/>
      <c r="P516" s="76"/>
      <c r="Q516" s="77"/>
      <c r="R516" s="77"/>
      <c r="S516" s="77"/>
      <c r="T516" s="76"/>
      <c r="U516" s="78"/>
      <c r="V516" s="78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9"/>
      <c r="AM516" s="58"/>
      <c r="AN516" s="7">
        <f t="shared" ref="AN516" si="478">IF(A516&lt;&gt;"",IF(AND(COUNTIF($A469:$A484,A516)=0,COUNTIF($A505:$A515,A516)=0),1,0),0)</f>
        <v>0</v>
      </c>
      <c r="AO516" s="7">
        <f t="shared" si="468"/>
        <v>0</v>
      </c>
    </row>
    <row r="517" spans="1:41" s="8" customFormat="1" ht="17.100000000000001" customHeight="1" x14ac:dyDescent="0.2">
      <c r="A517" s="79"/>
      <c r="B517" s="76"/>
      <c r="C517" s="186"/>
      <c r="D517" s="221"/>
      <c r="E517" s="222"/>
      <c r="F517" s="72"/>
      <c r="G517" s="167"/>
      <c r="H517" s="190"/>
      <c r="I517" s="191"/>
      <c r="J517" s="191"/>
      <c r="K517" s="191"/>
      <c r="L517" s="191"/>
      <c r="M517" s="192"/>
      <c r="N517" s="81"/>
      <c r="O517" s="76"/>
      <c r="P517" s="76"/>
      <c r="Q517" s="77"/>
      <c r="R517" s="77"/>
      <c r="S517" s="77"/>
      <c r="T517" s="76"/>
      <c r="U517" s="78"/>
      <c r="V517" s="78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9"/>
      <c r="AM517" s="58"/>
      <c r="AN517" s="7">
        <f t="shared" ref="AN517" si="479">IF(A517&lt;&gt;"",IF(AND(COUNTIF($A469:$A484,A517)=0,COUNTIF($A505:$A516,A517)=0),1,0),0)</f>
        <v>0</v>
      </c>
      <c r="AO517" s="7">
        <f t="shared" si="468"/>
        <v>0</v>
      </c>
    </row>
    <row r="518" spans="1:41" s="8" customFormat="1" ht="17.100000000000001" customHeight="1" x14ac:dyDescent="0.2">
      <c r="A518" s="80"/>
      <c r="B518" s="76"/>
      <c r="C518" s="186"/>
      <c r="D518" s="221"/>
      <c r="E518" s="222"/>
      <c r="F518" s="72"/>
      <c r="G518" s="167"/>
      <c r="H518" s="190"/>
      <c r="I518" s="191"/>
      <c r="J518" s="191"/>
      <c r="K518" s="191"/>
      <c r="L518" s="191"/>
      <c r="M518" s="192"/>
      <c r="N518" s="81"/>
      <c r="O518" s="75"/>
      <c r="P518" s="76"/>
      <c r="Q518" s="77"/>
      <c r="R518" s="77"/>
      <c r="S518" s="77"/>
      <c r="T518" s="76"/>
      <c r="U518" s="78"/>
      <c r="V518" s="78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9"/>
      <c r="AM518" s="58"/>
      <c r="AN518" s="7">
        <f t="shared" ref="AN518" si="480">IF(A518&lt;&gt;"",IF(AND(COUNTIF($A469:$A484,A518)=0,COUNTIF($A505:$A517,A518)=0),1,0),0)</f>
        <v>0</v>
      </c>
      <c r="AO518" s="7">
        <f t="shared" si="468"/>
        <v>0</v>
      </c>
    </row>
    <row r="519" spans="1:41" s="8" customFormat="1" ht="17.100000000000001" customHeight="1" x14ac:dyDescent="0.2">
      <c r="A519" s="79"/>
      <c r="B519" s="76"/>
      <c r="C519" s="186"/>
      <c r="D519" s="225"/>
      <c r="E519" s="226"/>
      <c r="F519" s="72"/>
      <c r="G519" s="167"/>
      <c r="H519" s="227"/>
      <c r="I519" s="228"/>
      <c r="J519" s="228"/>
      <c r="K519" s="228"/>
      <c r="L519" s="228"/>
      <c r="M519" s="229"/>
      <c r="N519" s="81"/>
      <c r="O519" s="82"/>
      <c r="P519" s="83"/>
      <c r="Q519" s="84"/>
      <c r="R519" s="84"/>
      <c r="S519" s="84"/>
      <c r="T519" s="83"/>
      <c r="U519" s="85"/>
      <c r="V519" s="85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6"/>
      <c r="AM519" s="58"/>
      <c r="AN519" s="7">
        <f t="shared" ref="AN519" si="481">IF(A519&lt;&gt;"",IF(AND(COUNTIF($A469:$A484,A519)=0,COUNTIF($A505:$A518,A519)=0),1,0),0)</f>
        <v>0</v>
      </c>
      <c r="AO519" s="7">
        <f t="shared" si="468"/>
        <v>0</v>
      </c>
    </row>
    <row r="520" spans="1:41" s="10" customFormat="1" ht="17.100000000000001" customHeight="1" x14ac:dyDescent="0.2">
      <c r="A520" s="114" t="str">
        <f t="shared" ref="A520" si="482">IF(A502="","",COUNT(A503:A519))</f>
        <v/>
      </c>
      <c r="B520" s="115"/>
      <c r="C520" s="187" t="str">
        <f>IF(SUM(C503:C519)=0,"",SUM(C503:C519))</f>
        <v/>
      </c>
      <c r="D520" s="233" t="str">
        <f>IF(COUNT(D503:D519)=0,"",COUNT(D503:D519))</f>
        <v/>
      </c>
      <c r="E520" s="234"/>
      <c r="F520" s="116"/>
      <c r="G520" s="117"/>
      <c r="H520" s="231" t="s">
        <v>77</v>
      </c>
      <c r="I520" s="232"/>
      <c r="J520" s="232"/>
      <c r="K520" s="232"/>
      <c r="L520" s="232"/>
      <c r="M520" s="232"/>
      <c r="N520" s="118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20"/>
      <c r="AM520" s="59"/>
      <c r="AN520" s="9"/>
      <c r="AO520" s="9"/>
    </row>
    <row r="521" spans="1:41" s="12" customFormat="1" ht="17.100000000000001" customHeight="1" x14ac:dyDescent="0.2">
      <c r="A521" s="121" t="str">
        <f t="shared" ref="A521" si="483">IF(A502="","",SUM(A502+A520))</f>
        <v/>
      </c>
      <c r="B521" s="122"/>
      <c r="C521" s="188" t="str">
        <f>IF(C502="","",SUM(C502,C520))</f>
        <v/>
      </c>
      <c r="D521" s="235" t="str">
        <f>IF(D502="","",SUM(D502,D520))</f>
        <v/>
      </c>
      <c r="E521" s="236"/>
      <c r="F521" s="123"/>
      <c r="G521" s="123"/>
      <c r="H521" s="124" t="s">
        <v>29</v>
      </c>
      <c r="I521" s="125"/>
      <c r="J521" s="125"/>
      <c r="K521" s="125"/>
      <c r="L521" s="125"/>
      <c r="M521" s="126"/>
      <c r="N521" s="127" t="s">
        <v>30</v>
      </c>
      <c r="O521" s="208"/>
      <c r="P521" s="208"/>
      <c r="Q521" s="208"/>
      <c r="R521" s="208"/>
      <c r="S521" s="208"/>
      <c r="T521" s="208"/>
      <c r="U521" s="208"/>
      <c r="V521" s="208"/>
      <c r="W521" s="208"/>
      <c r="X521" s="208"/>
      <c r="Y521" s="208"/>
      <c r="Z521" s="208"/>
      <c r="AA521" s="208"/>
      <c r="AB521" s="208"/>
      <c r="AC521" s="208"/>
      <c r="AD521" s="208"/>
      <c r="AE521" s="208"/>
      <c r="AF521" s="208"/>
      <c r="AG521" s="208"/>
      <c r="AH521" s="208"/>
      <c r="AI521" s="208"/>
      <c r="AJ521" s="208"/>
      <c r="AK521" s="208"/>
      <c r="AL521" s="209"/>
      <c r="AM521" s="60"/>
      <c r="AN521" s="11"/>
      <c r="AO521" s="11"/>
    </row>
    <row r="522" spans="1:41" ht="13.5" customHeight="1" x14ac:dyDescent="0.25">
      <c r="A522" s="152" t="s">
        <v>79</v>
      </c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54"/>
    </row>
    <row r="523" spans="1:41" ht="12" customHeight="1" x14ac:dyDescent="0.25">
      <c r="A523" s="45" t="s">
        <v>75</v>
      </c>
      <c r="B523" s="24"/>
      <c r="C523" s="2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54"/>
    </row>
    <row r="524" spans="1:41" s="13" customFormat="1" ht="19.5" x14ac:dyDescent="0.3">
      <c r="A524" s="17" t="s">
        <v>0</v>
      </c>
      <c r="B524" s="18"/>
      <c r="C524" s="19"/>
      <c r="D524" s="230" t="s">
        <v>5</v>
      </c>
      <c r="E524" s="230"/>
      <c r="F524" s="47">
        <f>F489+1</f>
        <v>16</v>
      </c>
      <c r="G524" s="18"/>
      <c r="H524" s="18"/>
      <c r="I524" s="18"/>
      <c r="J524" s="18"/>
      <c r="K524" s="18"/>
      <c r="L524" s="18"/>
      <c r="M524" s="1"/>
      <c r="N524" s="20"/>
      <c r="O524" s="18"/>
      <c r="P524" s="18"/>
      <c r="Q524" s="18"/>
      <c r="R524" s="202" t="s">
        <v>85</v>
      </c>
      <c r="S524" s="202"/>
      <c r="T524" s="203" t="s">
        <v>86</v>
      </c>
      <c r="U524" s="203"/>
      <c r="V524" s="203"/>
      <c r="W524" s="203"/>
      <c r="X524" s="203"/>
      <c r="Y524" s="203"/>
      <c r="Z524" s="203"/>
      <c r="AA524" s="203"/>
      <c r="AB524" s="203"/>
      <c r="AC524" s="203"/>
      <c r="AD524" s="203"/>
      <c r="AE524" s="203"/>
      <c r="AF524" s="203"/>
      <c r="AG524" s="203"/>
      <c r="AH524" s="203"/>
      <c r="AI524" s="203"/>
      <c r="AJ524" s="203"/>
      <c r="AK524" s="203"/>
      <c r="AL524" s="203"/>
      <c r="AM524" s="61"/>
      <c r="AN524" s="14"/>
      <c r="AO524" s="14"/>
    </row>
    <row r="525" spans="1:41" s="13" customFormat="1" ht="20.25" customHeight="1" x14ac:dyDescent="0.2">
      <c r="A525" s="237" t="s">
        <v>1</v>
      </c>
      <c r="B525" s="237"/>
      <c r="C525" s="237"/>
      <c r="D525" s="21"/>
      <c r="E525" s="21"/>
      <c r="F525" s="21"/>
      <c r="G525" s="21"/>
      <c r="H525" s="18"/>
      <c r="I525" s="18"/>
      <c r="J525" s="18"/>
      <c r="K525" s="18"/>
      <c r="L525" s="18"/>
      <c r="M525" s="22"/>
      <c r="N525" s="63"/>
      <c r="O525" s="63"/>
      <c r="P525" s="63"/>
      <c r="Q525" s="63"/>
      <c r="R525" s="204" t="s">
        <v>87</v>
      </c>
      <c r="S525" s="204"/>
      <c r="T525" s="204" t="s">
        <v>88</v>
      </c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61"/>
      <c r="AN525" s="14"/>
      <c r="AO525" s="14"/>
    </row>
    <row r="526" spans="1:41" s="13" customFormat="1" ht="20.100000000000001" customHeight="1" x14ac:dyDescent="0.25">
      <c r="A526" s="237"/>
      <c r="B526" s="237"/>
      <c r="C526" s="237"/>
      <c r="D526" s="128" t="s">
        <v>51</v>
      </c>
      <c r="E526" s="129" t="str">
        <f t="shared" ref="E526" si="484">IF($E$3="","",$E$3)</f>
        <v/>
      </c>
      <c r="F526" s="130" t="str">
        <f t="shared" ref="F526" si="485">IF($F$3="","",$F$3)</f>
        <v/>
      </c>
      <c r="G526" s="131" t="str">
        <f t="shared" ref="G526" si="486">IF($G$3="","",$G$3)</f>
        <v/>
      </c>
      <c r="H526" s="131" t="str">
        <f t="shared" ref="H526" si="487">IF(H493="","",$H$3)</f>
        <v/>
      </c>
      <c r="I526" s="131" t="str">
        <f t="shared" ref="I526" si="488">IF($I$3="","",$I$3)</f>
        <v/>
      </c>
      <c r="J526" s="131" t="str">
        <f t="shared" ref="J526" si="489">IF($J$3="","",$J$3)</f>
        <v/>
      </c>
      <c r="K526" s="131" t="str">
        <f t="shared" ref="K526" si="490">IF($K$3="","",$K$3)</f>
        <v/>
      </c>
      <c r="L526" s="131" t="str">
        <f t="shared" ref="L526" si="491">IF($L$3="","",$L$3)</f>
        <v/>
      </c>
      <c r="M526" s="150"/>
      <c r="N526" s="238"/>
      <c r="O526" s="238"/>
      <c r="P526" s="23"/>
      <c r="Q526" s="239" t="s">
        <v>40</v>
      </c>
      <c r="R526" s="239"/>
      <c r="S526" s="239"/>
      <c r="T526" s="310" t="str">
        <f>IF($T$3="","",$T$3)</f>
        <v/>
      </c>
      <c r="U526" s="310" t="str">
        <f t="shared" ref="U526:W526" si="492">IF($L$3="","",$L$3)</f>
        <v/>
      </c>
      <c r="V526" s="310" t="str">
        <f t="shared" si="492"/>
        <v/>
      </c>
      <c r="W526" s="311" t="s">
        <v>89</v>
      </c>
      <c r="X526" s="311"/>
      <c r="Y526" s="181"/>
      <c r="Z526" s="181"/>
      <c r="AA526" s="181"/>
      <c r="AB526" s="181"/>
      <c r="AC526" s="181"/>
      <c r="AD526" s="181"/>
      <c r="AE526" s="181"/>
      <c r="AF526" s="181"/>
      <c r="AG526" s="181"/>
      <c r="AH526" s="181"/>
      <c r="AI526" s="181"/>
      <c r="AJ526" s="181"/>
      <c r="AK526" s="181"/>
      <c r="AL526" s="310" t="str">
        <f>IF($AL$3="","",$AL$3)</f>
        <v/>
      </c>
      <c r="AM526" s="310" t="str">
        <f t="shared" ref="AM526:AN526" si="493">IF($L$3="","",$L$3)</f>
        <v/>
      </c>
      <c r="AN526" s="310" t="str">
        <f t="shared" si="493"/>
        <v/>
      </c>
      <c r="AO526" s="14"/>
    </row>
    <row r="527" spans="1:41" s="13" customFormat="1" ht="5.0999999999999996" customHeight="1" x14ac:dyDescent="0.2">
      <c r="A527" s="24"/>
      <c r="B527" s="24"/>
      <c r="C527" s="25"/>
      <c r="D527" s="132"/>
      <c r="E527" s="132"/>
      <c r="F527" s="132"/>
      <c r="G527" s="132"/>
      <c r="H527" s="69"/>
      <c r="I527" s="69"/>
      <c r="J527" s="69"/>
      <c r="K527" s="69"/>
      <c r="L527" s="69"/>
      <c r="M527" s="133"/>
      <c r="N527" s="133"/>
      <c r="O527" s="133"/>
      <c r="P527" s="27"/>
      <c r="Q527" s="171"/>
      <c r="R527" s="171"/>
      <c r="S527" s="171"/>
      <c r="T527" s="134"/>
      <c r="U527" s="134"/>
      <c r="V527" s="134"/>
      <c r="W527" s="134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61"/>
      <c r="AN527" s="14"/>
      <c r="AO527" s="14"/>
    </row>
    <row r="528" spans="1:41" s="13" customFormat="1" ht="21.75" customHeight="1" x14ac:dyDescent="0.2">
      <c r="A528" s="29" t="s">
        <v>3</v>
      </c>
      <c r="B528" s="24"/>
      <c r="C528" s="25"/>
      <c r="D528" s="218" t="str">
        <f t="shared" ref="D528" si="494">IF($D$5="","",$D$5)</f>
        <v/>
      </c>
      <c r="E528" s="218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30"/>
      <c r="Q528" s="219" t="s">
        <v>2</v>
      </c>
      <c r="R528" s="219"/>
      <c r="S528" s="219"/>
      <c r="T528" s="220" t="str">
        <f t="shared" ref="T528" si="495">IF($T$5="","",$T$5)</f>
        <v/>
      </c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  <c r="AJ528" s="220"/>
      <c r="AK528" s="220"/>
      <c r="AL528" s="220"/>
      <c r="AM528" s="61"/>
      <c r="AN528" s="14"/>
      <c r="AO528" s="14"/>
    </row>
    <row r="529" spans="1:41" s="13" customFormat="1" ht="5.0999999999999996" customHeight="1" x14ac:dyDescent="0.2">
      <c r="A529" s="24"/>
      <c r="B529" s="24"/>
      <c r="C529" s="25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24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1"/>
      <c r="AN529" s="14"/>
      <c r="AO529" s="14"/>
    </row>
    <row r="530" spans="1:41" s="13" customFormat="1" ht="20.100000000000001" customHeight="1" x14ac:dyDescent="0.2">
      <c r="A530" s="24" t="s">
        <v>32</v>
      </c>
      <c r="B530" s="24"/>
      <c r="C530" s="25"/>
      <c r="D530" s="218" t="str">
        <f t="shared" ref="D530" si="496">IF($D$7="","",$D$7)</f>
        <v/>
      </c>
      <c r="E530" s="218"/>
      <c r="F530" s="218"/>
      <c r="G530" s="218"/>
      <c r="H530" s="218"/>
      <c r="I530" s="218"/>
      <c r="J530" s="218"/>
      <c r="K530" s="218"/>
      <c r="L530" s="218"/>
      <c r="M530" s="218"/>
      <c r="N530" s="218"/>
      <c r="O530" s="218"/>
      <c r="P530" s="30"/>
      <c r="Q530" s="69"/>
      <c r="R530" s="219" t="s">
        <v>4</v>
      </c>
      <c r="S530" s="219"/>
      <c r="T530" s="220" t="str">
        <f t="shared" ref="T530" si="497">IF($T$7="","",$T$7)</f>
        <v/>
      </c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  <c r="AJ530" s="220"/>
      <c r="AK530" s="220"/>
      <c r="AL530" s="220"/>
      <c r="AM530" s="61"/>
      <c r="AN530" s="14"/>
      <c r="AO530" s="14"/>
    </row>
    <row r="531" spans="1:41" s="13" customFormat="1" ht="14.25" customHeight="1" x14ac:dyDescent="0.25">
      <c r="A531" s="31"/>
      <c r="B531" s="32"/>
      <c r="C531" s="33"/>
      <c r="D531" s="18"/>
      <c r="E531" s="18"/>
      <c r="F531" s="18"/>
      <c r="G531" s="18"/>
      <c r="H531" s="18"/>
      <c r="I531" s="18"/>
      <c r="J531" s="18"/>
      <c r="K531" s="18"/>
      <c r="L531" s="18"/>
      <c r="M531" s="32"/>
      <c r="N531" s="32"/>
      <c r="O531" s="32"/>
      <c r="P531" s="32"/>
      <c r="Q531" s="31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61"/>
      <c r="AN531" s="14"/>
      <c r="AO531" s="14"/>
    </row>
    <row r="532" spans="1:41" ht="28.5" customHeight="1" x14ac:dyDescent="0.25">
      <c r="A532" s="205" t="s">
        <v>84</v>
      </c>
      <c r="B532" s="205" t="s">
        <v>7</v>
      </c>
      <c r="C532" s="240" t="s">
        <v>8</v>
      </c>
      <c r="D532" s="243" t="s">
        <v>76</v>
      </c>
      <c r="E532" s="244"/>
      <c r="F532" s="212" t="s">
        <v>9</v>
      </c>
      <c r="G532" s="214"/>
      <c r="H532" s="243" t="s">
        <v>10</v>
      </c>
      <c r="I532" s="247"/>
      <c r="J532" s="247"/>
      <c r="K532" s="247"/>
      <c r="L532" s="247"/>
      <c r="M532" s="244"/>
      <c r="N532" s="93"/>
      <c r="O532" s="210" t="s">
        <v>11</v>
      </c>
      <c r="P532" s="211"/>
      <c r="Q532" s="196" t="s">
        <v>12</v>
      </c>
      <c r="R532" s="197"/>
      <c r="S532" s="197"/>
      <c r="T532" s="212" t="s">
        <v>38</v>
      </c>
      <c r="U532" s="213"/>
      <c r="V532" s="213"/>
      <c r="W532" s="214"/>
      <c r="X532" s="215" t="s">
        <v>13</v>
      </c>
      <c r="Y532" s="172"/>
      <c r="Z532" s="172"/>
      <c r="AA532" s="172"/>
      <c r="AB532" s="172"/>
      <c r="AC532" s="172"/>
      <c r="AD532" s="172"/>
      <c r="AE532" s="172"/>
      <c r="AF532" s="172"/>
      <c r="AG532" s="172"/>
      <c r="AH532" s="172"/>
      <c r="AI532" s="172"/>
      <c r="AJ532" s="172"/>
      <c r="AK532" s="172"/>
      <c r="AL532" s="205" t="s">
        <v>14</v>
      </c>
      <c r="AM532" s="56"/>
    </row>
    <row r="533" spans="1:41" ht="15" customHeight="1" x14ac:dyDescent="0.25">
      <c r="A533" s="206"/>
      <c r="B533" s="206"/>
      <c r="C533" s="241"/>
      <c r="D533" s="245"/>
      <c r="E533" s="246"/>
      <c r="F533" s="205" t="s">
        <v>39</v>
      </c>
      <c r="G533" s="215" t="s">
        <v>16</v>
      </c>
      <c r="H533" s="245"/>
      <c r="I533" s="248"/>
      <c r="J533" s="248"/>
      <c r="K533" s="248"/>
      <c r="L533" s="248"/>
      <c r="M533" s="246"/>
      <c r="N533" s="94"/>
      <c r="O533" s="252" t="s">
        <v>17</v>
      </c>
      <c r="P533" s="175" t="s">
        <v>18</v>
      </c>
      <c r="Q533" s="254" t="s">
        <v>19</v>
      </c>
      <c r="R533" s="255"/>
      <c r="S533" s="177" t="s">
        <v>81</v>
      </c>
      <c r="T533" s="175" t="s">
        <v>34</v>
      </c>
      <c r="U533" s="175" t="s">
        <v>35</v>
      </c>
      <c r="V533" s="175" t="s">
        <v>80</v>
      </c>
      <c r="W533" s="175" t="s">
        <v>20</v>
      </c>
      <c r="X533" s="216"/>
      <c r="Y533" s="173"/>
      <c r="Z533" s="173"/>
      <c r="AA533" s="173"/>
      <c r="AB533" s="173"/>
      <c r="AC533" s="173"/>
      <c r="AD533" s="173"/>
      <c r="AE533" s="173"/>
      <c r="AF533" s="173"/>
      <c r="AG533" s="173"/>
      <c r="AH533" s="173"/>
      <c r="AI533" s="173"/>
      <c r="AJ533" s="173"/>
      <c r="AK533" s="173"/>
      <c r="AL533" s="206"/>
      <c r="AM533" s="56"/>
    </row>
    <row r="534" spans="1:41" ht="12.75" customHeight="1" x14ac:dyDescent="0.25">
      <c r="A534" s="207"/>
      <c r="B534" s="207"/>
      <c r="C534" s="242"/>
      <c r="D534" s="256" t="s">
        <v>33</v>
      </c>
      <c r="E534" s="257"/>
      <c r="F534" s="207"/>
      <c r="G534" s="217"/>
      <c r="H534" s="249"/>
      <c r="I534" s="250"/>
      <c r="J534" s="250"/>
      <c r="K534" s="250"/>
      <c r="L534" s="250"/>
      <c r="M534" s="251"/>
      <c r="N534" s="97"/>
      <c r="O534" s="253"/>
      <c r="P534" s="176"/>
      <c r="Q534" s="99" t="s">
        <v>21</v>
      </c>
      <c r="R534" s="100" t="s">
        <v>22</v>
      </c>
      <c r="S534" s="101" t="s">
        <v>36</v>
      </c>
      <c r="T534" s="176"/>
      <c r="U534" s="176"/>
      <c r="V534" s="176" t="s">
        <v>37</v>
      </c>
      <c r="W534" s="176"/>
      <c r="X534" s="217"/>
      <c r="Y534" s="174"/>
      <c r="Z534" s="174"/>
      <c r="AA534" s="174"/>
      <c r="AB534" s="174"/>
      <c r="AC534" s="174"/>
      <c r="AD534" s="174"/>
      <c r="AE534" s="174"/>
      <c r="AF534" s="174"/>
      <c r="AG534" s="174"/>
      <c r="AH534" s="174"/>
      <c r="AI534" s="174"/>
      <c r="AJ534" s="174"/>
      <c r="AK534" s="174"/>
      <c r="AL534" s="207"/>
      <c r="AM534" s="56"/>
    </row>
    <row r="535" spans="1:41" ht="13.5" customHeight="1" x14ac:dyDescent="0.25">
      <c r="A535" s="102" t="s">
        <v>6</v>
      </c>
      <c r="B535" s="102" t="s">
        <v>23</v>
      </c>
      <c r="C535" s="103" t="s">
        <v>24</v>
      </c>
      <c r="D535" s="196" t="s">
        <v>23</v>
      </c>
      <c r="E535" s="198"/>
      <c r="F535" s="169" t="s">
        <v>25</v>
      </c>
      <c r="G535" s="169" t="s">
        <v>82</v>
      </c>
      <c r="H535" s="196" t="s">
        <v>23</v>
      </c>
      <c r="I535" s="197"/>
      <c r="J535" s="197"/>
      <c r="K535" s="197"/>
      <c r="L535" s="197"/>
      <c r="M535" s="198"/>
      <c r="N535" s="105"/>
      <c r="O535" s="102" t="s">
        <v>26</v>
      </c>
      <c r="P535" s="102" t="s">
        <v>26</v>
      </c>
      <c r="Q535" s="196" t="s">
        <v>27</v>
      </c>
      <c r="R535" s="197"/>
      <c r="S535" s="197"/>
      <c r="T535" s="102" t="s">
        <v>23</v>
      </c>
      <c r="U535" s="102" t="s">
        <v>27</v>
      </c>
      <c r="V535" s="102" t="s">
        <v>27</v>
      </c>
      <c r="W535" s="102" t="s">
        <v>28</v>
      </c>
      <c r="X535" s="102" t="s">
        <v>23</v>
      </c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  <c r="AK535" s="102"/>
      <c r="AL535" s="102" t="s">
        <v>6</v>
      </c>
      <c r="AM535" s="56"/>
    </row>
    <row r="536" spans="1:41" s="6" customFormat="1" ht="9.9499999999999993" customHeight="1" x14ac:dyDescent="0.2">
      <c r="A536" s="89">
        <v>1</v>
      </c>
      <c r="B536" s="89">
        <v>2</v>
      </c>
      <c r="C536" s="170">
        <v>3</v>
      </c>
      <c r="D536" s="199">
        <v>4</v>
      </c>
      <c r="E536" s="201"/>
      <c r="F536" s="91">
        <v>5</v>
      </c>
      <c r="G536" s="91">
        <v>6</v>
      </c>
      <c r="H536" s="199">
        <v>7</v>
      </c>
      <c r="I536" s="200"/>
      <c r="J536" s="200"/>
      <c r="K536" s="200"/>
      <c r="L536" s="200"/>
      <c r="M536" s="201"/>
      <c r="N536" s="92"/>
      <c r="O536" s="89">
        <v>8</v>
      </c>
      <c r="P536" s="89">
        <v>-8</v>
      </c>
      <c r="Q536" s="89">
        <v>9</v>
      </c>
      <c r="R536" s="89">
        <v>10</v>
      </c>
      <c r="S536" s="89">
        <v>11</v>
      </c>
      <c r="T536" s="89">
        <v>12</v>
      </c>
      <c r="U536" s="89">
        <v>-14</v>
      </c>
      <c r="V536" s="89">
        <v>13</v>
      </c>
      <c r="W536" s="89">
        <v>14</v>
      </c>
      <c r="X536" s="89">
        <v>15</v>
      </c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>
        <v>16</v>
      </c>
      <c r="AM536" s="57"/>
      <c r="AN536" s="15"/>
      <c r="AO536" s="15"/>
    </row>
    <row r="537" spans="1:41" s="8" customFormat="1" ht="17.100000000000001" customHeight="1" x14ac:dyDescent="0.2">
      <c r="A537" s="106" t="str">
        <f t="shared" ref="A537" si="498">IF(A521=0,"",(A521))</f>
        <v/>
      </c>
      <c r="B537" s="107"/>
      <c r="C537" s="185" t="str">
        <f t="shared" ref="C537:D537" si="499">IF(C521=0,"",(C521))</f>
        <v/>
      </c>
      <c r="D537" s="223" t="str">
        <f t="shared" si="499"/>
        <v/>
      </c>
      <c r="E537" s="224"/>
      <c r="F537" s="108"/>
      <c r="G537" s="108"/>
      <c r="H537" s="193" t="s">
        <v>31</v>
      </c>
      <c r="I537" s="194"/>
      <c r="J537" s="194"/>
      <c r="K537" s="194"/>
      <c r="L537" s="194"/>
      <c r="M537" s="195"/>
      <c r="N537" s="109"/>
      <c r="O537" s="110"/>
      <c r="P537" s="107"/>
      <c r="Q537" s="111"/>
      <c r="R537" s="111"/>
      <c r="S537" s="111"/>
      <c r="T537" s="107"/>
      <c r="U537" s="112"/>
      <c r="V537" s="112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13"/>
      <c r="AM537" s="58"/>
      <c r="AN537" s="7"/>
      <c r="AO537" s="16">
        <f t="shared" si="464"/>
        <v>0</v>
      </c>
    </row>
    <row r="538" spans="1:41" s="8" customFormat="1" ht="17.100000000000001" customHeight="1" x14ac:dyDescent="0.2">
      <c r="A538" s="70"/>
      <c r="B538" s="168"/>
      <c r="C538" s="186"/>
      <c r="D538" s="225"/>
      <c r="E538" s="226"/>
      <c r="F538" s="72"/>
      <c r="G538" s="72"/>
      <c r="H538" s="190"/>
      <c r="I538" s="191"/>
      <c r="J538" s="191"/>
      <c r="K538" s="191"/>
      <c r="L538" s="191"/>
      <c r="M538" s="192"/>
      <c r="N538" s="74"/>
      <c r="O538" s="75"/>
      <c r="P538" s="76"/>
      <c r="Q538" s="77"/>
      <c r="R538" s="77"/>
      <c r="S538" s="77"/>
      <c r="T538" s="76"/>
      <c r="U538" s="78"/>
      <c r="V538" s="78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79"/>
      <c r="AM538" s="58"/>
      <c r="AN538" s="7">
        <f t="shared" ref="AN538:AN540" si="500">IF(A538&lt;&gt;"",IF(COUNTIF($A502:$A517,A538)=0,1,0),0)</f>
        <v>0</v>
      </c>
      <c r="AO538" s="7">
        <f t="shared" ref="AO538:AO540" si="501">IF(F538&gt;0,AO535+1,AO535)</f>
        <v>0</v>
      </c>
    </row>
    <row r="539" spans="1:41" s="8" customFormat="1" ht="17.100000000000001" customHeight="1" x14ac:dyDescent="0.2">
      <c r="A539" s="80"/>
      <c r="B539" s="76"/>
      <c r="C539" s="186"/>
      <c r="D539" s="225"/>
      <c r="E539" s="226"/>
      <c r="F539" s="72"/>
      <c r="G539" s="72"/>
      <c r="H539" s="190"/>
      <c r="I539" s="191"/>
      <c r="J539" s="191"/>
      <c r="K539" s="191"/>
      <c r="L539" s="191"/>
      <c r="M539" s="192"/>
      <c r="N539" s="74"/>
      <c r="O539" s="75"/>
      <c r="P539" s="76"/>
      <c r="Q539" s="77"/>
      <c r="R539" s="77"/>
      <c r="S539" s="77"/>
      <c r="T539" s="76"/>
      <c r="U539" s="78"/>
      <c r="V539" s="78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6"/>
      <c r="AL539" s="79"/>
      <c r="AM539" s="58"/>
      <c r="AN539" s="7">
        <f t="shared" si="500"/>
        <v>0</v>
      </c>
      <c r="AO539" s="7">
        <f t="shared" si="501"/>
        <v>0</v>
      </c>
    </row>
    <row r="540" spans="1:41" s="8" customFormat="1" ht="17.100000000000001" customHeight="1" x14ac:dyDescent="0.2">
      <c r="A540" s="79"/>
      <c r="B540" s="76"/>
      <c r="C540" s="186"/>
      <c r="D540" s="221"/>
      <c r="E540" s="222"/>
      <c r="F540" s="72"/>
      <c r="G540" s="72"/>
      <c r="H540" s="190"/>
      <c r="I540" s="191"/>
      <c r="J540" s="191"/>
      <c r="K540" s="191"/>
      <c r="L540" s="191"/>
      <c r="M540" s="192"/>
      <c r="N540" s="81"/>
      <c r="O540" s="76"/>
      <c r="P540" s="76"/>
      <c r="Q540" s="77"/>
      <c r="R540" s="77"/>
      <c r="S540" s="77"/>
      <c r="T540" s="76"/>
      <c r="U540" s="78"/>
      <c r="V540" s="78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9"/>
      <c r="AM540" s="58"/>
      <c r="AN540" s="7">
        <f t="shared" si="500"/>
        <v>0</v>
      </c>
      <c r="AO540" s="7">
        <f t="shared" si="501"/>
        <v>0</v>
      </c>
    </row>
    <row r="541" spans="1:41" s="8" customFormat="1" ht="17.100000000000001" customHeight="1" x14ac:dyDescent="0.2">
      <c r="A541" s="80"/>
      <c r="B541" s="76"/>
      <c r="C541" s="186"/>
      <c r="D541" s="221"/>
      <c r="E541" s="222"/>
      <c r="F541" s="72"/>
      <c r="G541" s="167"/>
      <c r="H541" s="190"/>
      <c r="I541" s="191"/>
      <c r="J541" s="191"/>
      <c r="K541" s="191"/>
      <c r="L541" s="191"/>
      <c r="M541" s="192"/>
      <c r="N541" s="81"/>
      <c r="O541" s="75"/>
      <c r="P541" s="76"/>
      <c r="Q541" s="77"/>
      <c r="R541" s="77"/>
      <c r="S541" s="77"/>
      <c r="T541" s="76"/>
      <c r="U541" s="78"/>
      <c r="V541" s="78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6"/>
      <c r="AL541" s="79"/>
      <c r="AM541" s="58"/>
      <c r="AN541" s="7">
        <f t="shared" ref="AN541" si="502">IF(A541&lt;&gt;"",IF(AND(COUNTIF($A504:$A519,A541)=0,A541&lt;&gt;A540),1,0),0)</f>
        <v>0</v>
      </c>
      <c r="AO541" s="7">
        <f t="shared" ref="AO541:AO554" si="503">IF(F541&gt;0,AO540+1,AO540)</f>
        <v>0</v>
      </c>
    </row>
    <row r="542" spans="1:41" s="8" customFormat="1" ht="17.100000000000001" customHeight="1" x14ac:dyDescent="0.2">
      <c r="A542" s="79"/>
      <c r="B542" s="76"/>
      <c r="C542" s="186"/>
      <c r="D542" s="221"/>
      <c r="E542" s="222"/>
      <c r="F542" s="72"/>
      <c r="G542" s="167"/>
      <c r="H542" s="190"/>
      <c r="I542" s="191"/>
      <c r="J542" s="191"/>
      <c r="K542" s="191"/>
      <c r="L542" s="191"/>
      <c r="M542" s="192"/>
      <c r="N542" s="81"/>
      <c r="O542" s="76"/>
      <c r="P542" s="76"/>
      <c r="Q542" s="77"/>
      <c r="R542" s="77"/>
      <c r="S542" s="77"/>
      <c r="T542" s="76"/>
      <c r="U542" s="78"/>
      <c r="V542" s="78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79"/>
      <c r="AM542" s="58"/>
      <c r="AN542" s="7">
        <f t="shared" ref="AN542" si="504">IF(A542&lt;&gt;"",IF(AND(COUNTIF($A504:$A519,A542)=0,COUNTIF($A540:$A541,A542)=0),1,0),0)</f>
        <v>0</v>
      </c>
      <c r="AO542" s="7">
        <f t="shared" si="503"/>
        <v>0</v>
      </c>
    </row>
    <row r="543" spans="1:41" s="8" customFormat="1" ht="17.100000000000001" customHeight="1" x14ac:dyDescent="0.2">
      <c r="A543" s="80"/>
      <c r="B543" s="76"/>
      <c r="C543" s="186"/>
      <c r="D543" s="221"/>
      <c r="E543" s="222"/>
      <c r="F543" s="72"/>
      <c r="G543" s="167"/>
      <c r="H543" s="190"/>
      <c r="I543" s="191"/>
      <c r="J543" s="191"/>
      <c r="K543" s="191"/>
      <c r="L543" s="191"/>
      <c r="M543" s="192"/>
      <c r="N543" s="81"/>
      <c r="O543" s="76"/>
      <c r="P543" s="76"/>
      <c r="Q543" s="77"/>
      <c r="R543" s="77"/>
      <c r="S543" s="77"/>
      <c r="T543" s="76"/>
      <c r="U543" s="78"/>
      <c r="V543" s="78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9"/>
      <c r="AM543" s="58"/>
      <c r="AN543" s="7">
        <f t="shared" ref="AN543" si="505">IF(A543&lt;&gt;"",IF(AND(COUNTIF($A504:$A519,A543)=0,COUNTIF($A540:$A542,A543)=0),1,0),0)</f>
        <v>0</v>
      </c>
      <c r="AO543" s="7">
        <f t="shared" si="503"/>
        <v>0</v>
      </c>
    </row>
    <row r="544" spans="1:41" s="8" customFormat="1" ht="17.100000000000001" customHeight="1" x14ac:dyDescent="0.2">
      <c r="A544" s="79"/>
      <c r="B544" s="76"/>
      <c r="C544" s="186"/>
      <c r="D544" s="221"/>
      <c r="E544" s="222"/>
      <c r="F544" s="72"/>
      <c r="G544" s="167"/>
      <c r="H544" s="190"/>
      <c r="I544" s="191"/>
      <c r="J544" s="191"/>
      <c r="K544" s="191"/>
      <c r="L544" s="191"/>
      <c r="M544" s="192"/>
      <c r="N544" s="81"/>
      <c r="O544" s="76"/>
      <c r="P544" s="76"/>
      <c r="Q544" s="77"/>
      <c r="R544" s="77"/>
      <c r="S544" s="77"/>
      <c r="T544" s="76"/>
      <c r="U544" s="78"/>
      <c r="V544" s="78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79"/>
      <c r="AM544" s="58"/>
      <c r="AN544" s="7">
        <f t="shared" ref="AN544" si="506">IF(A544&lt;&gt;"",IF(AND(COUNTIF($A504:$A519,A544)=0,COUNTIF($A540:$A543,A544)=0),1,0),0)</f>
        <v>0</v>
      </c>
      <c r="AO544" s="7">
        <f t="shared" si="503"/>
        <v>0</v>
      </c>
    </row>
    <row r="545" spans="1:41" s="8" customFormat="1" ht="17.100000000000001" customHeight="1" x14ac:dyDescent="0.2">
      <c r="A545" s="80"/>
      <c r="B545" s="76"/>
      <c r="C545" s="186"/>
      <c r="D545" s="221"/>
      <c r="E545" s="222"/>
      <c r="F545" s="72"/>
      <c r="G545" s="167"/>
      <c r="H545" s="190"/>
      <c r="I545" s="191"/>
      <c r="J545" s="191"/>
      <c r="K545" s="191"/>
      <c r="L545" s="191"/>
      <c r="M545" s="192"/>
      <c r="N545" s="81"/>
      <c r="O545" s="76"/>
      <c r="P545" s="76"/>
      <c r="Q545" s="77"/>
      <c r="R545" s="77"/>
      <c r="S545" s="77"/>
      <c r="T545" s="76"/>
      <c r="U545" s="78"/>
      <c r="V545" s="78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6"/>
      <c r="AL545" s="79"/>
      <c r="AM545" s="58"/>
      <c r="AN545" s="7">
        <f t="shared" ref="AN545" si="507">IF(A545&lt;&gt;"",IF(AND(COUNTIF($A504:$A519,A545)=0,COUNTIF($A540:$A544,A545)=0),1,0),0)</f>
        <v>0</v>
      </c>
      <c r="AO545" s="7">
        <f t="shared" si="503"/>
        <v>0</v>
      </c>
    </row>
    <row r="546" spans="1:41" s="8" customFormat="1" ht="17.100000000000001" customHeight="1" x14ac:dyDescent="0.2">
      <c r="A546" s="79"/>
      <c r="B546" s="76"/>
      <c r="C546" s="186"/>
      <c r="D546" s="221"/>
      <c r="E546" s="222"/>
      <c r="F546" s="72"/>
      <c r="G546" s="167"/>
      <c r="H546" s="190"/>
      <c r="I546" s="191"/>
      <c r="J546" s="191"/>
      <c r="K546" s="191"/>
      <c r="L546" s="191"/>
      <c r="M546" s="192"/>
      <c r="N546" s="81"/>
      <c r="O546" s="76"/>
      <c r="P546" s="76"/>
      <c r="Q546" s="77"/>
      <c r="R546" s="77"/>
      <c r="S546" s="77"/>
      <c r="T546" s="76"/>
      <c r="U546" s="78"/>
      <c r="V546" s="78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79"/>
      <c r="AM546" s="58"/>
      <c r="AN546" s="7">
        <f t="shared" ref="AN546" si="508">IF(A546&lt;&gt;"",IF(AND(COUNTIF($A504:$A519,A546)=0,COUNTIF($A540:$A545,A546)=0),1,0),0)</f>
        <v>0</v>
      </c>
      <c r="AO546" s="7">
        <f t="shared" si="503"/>
        <v>0</v>
      </c>
    </row>
    <row r="547" spans="1:41" s="8" customFormat="1" ht="17.100000000000001" customHeight="1" x14ac:dyDescent="0.2">
      <c r="A547" s="79"/>
      <c r="B547" s="76"/>
      <c r="C547" s="186"/>
      <c r="D547" s="221"/>
      <c r="E547" s="222"/>
      <c r="F547" s="72"/>
      <c r="G547" s="167"/>
      <c r="H547" s="190"/>
      <c r="I547" s="191"/>
      <c r="J547" s="191"/>
      <c r="K547" s="191"/>
      <c r="L547" s="191"/>
      <c r="M547" s="192"/>
      <c r="N547" s="81"/>
      <c r="O547" s="75"/>
      <c r="P547" s="76"/>
      <c r="Q547" s="77"/>
      <c r="R547" s="77"/>
      <c r="S547" s="77"/>
      <c r="T547" s="76"/>
      <c r="U547" s="78"/>
      <c r="V547" s="78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79"/>
      <c r="AM547" s="58"/>
      <c r="AN547" s="7">
        <f t="shared" ref="AN547" si="509">IF(A547&lt;&gt;"",IF(AND(COUNTIF($A504:$A519,A547)=0,COUNTIF($A540:$A546,A547)=0),1,0),0)</f>
        <v>0</v>
      </c>
      <c r="AO547" s="7">
        <f t="shared" si="503"/>
        <v>0</v>
      </c>
    </row>
    <row r="548" spans="1:41" s="8" customFormat="1" ht="17.100000000000001" customHeight="1" x14ac:dyDescent="0.2">
      <c r="A548" s="79"/>
      <c r="B548" s="76"/>
      <c r="C548" s="186"/>
      <c r="D548" s="221"/>
      <c r="E548" s="222"/>
      <c r="F548" s="72"/>
      <c r="G548" s="167"/>
      <c r="H548" s="190"/>
      <c r="I548" s="191"/>
      <c r="J548" s="191"/>
      <c r="K548" s="191"/>
      <c r="L548" s="191"/>
      <c r="M548" s="192"/>
      <c r="N548" s="81"/>
      <c r="O548" s="76"/>
      <c r="P548" s="76"/>
      <c r="Q548" s="77"/>
      <c r="R548" s="77"/>
      <c r="S548" s="77"/>
      <c r="T548" s="76"/>
      <c r="U548" s="78"/>
      <c r="V548" s="78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79"/>
      <c r="AM548" s="58"/>
      <c r="AN548" s="7">
        <f t="shared" ref="AN548" si="510">IF(A548&lt;&gt;"",IF(AND(COUNTIF($A504:$A519,A548)=0,COUNTIF($A540:$A547,A548)=0),1,0),0)</f>
        <v>0</v>
      </c>
      <c r="AO548" s="7">
        <f t="shared" si="503"/>
        <v>0</v>
      </c>
    </row>
    <row r="549" spans="1:41" s="8" customFormat="1" ht="17.100000000000001" customHeight="1" x14ac:dyDescent="0.2">
      <c r="A549" s="80"/>
      <c r="B549" s="76"/>
      <c r="C549" s="186"/>
      <c r="D549" s="221"/>
      <c r="E549" s="222"/>
      <c r="F549" s="72"/>
      <c r="G549" s="167"/>
      <c r="H549" s="227"/>
      <c r="I549" s="228"/>
      <c r="J549" s="228"/>
      <c r="K549" s="228"/>
      <c r="L549" s="228"/>
      <c r="M549" s="229"/>
      <c r="N549" s="81"/>
      <c r="O549" s="75"/>
      <c r="P549" s="76"/>
      <c r="Q549" s="77"/>
      <c r="R549" s="77"/>
      <c r="S549" s="77"/>
      <c r="T549" s="76"/>
      <c r="U549" s="78"/>
      <c r="V549" s="78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6"/>
      <c r="AL549" s="79"/>
      <c r="AM549" s="58"/>
      <c r="AN549" s="7">
        <f t="shared" ref="AN549" si="511">IF(A549&lt;&gt;"",IF(AND(COUNTIF($A504:$A519,A549)=0,COUNTIF($A540:$A548,A549)=0),1,0),0)</f>
        <v>0</v>
      </c>
      <c r="AO549" s="7">
        <f t="shared" si="503"/>
        <v>0</v>
      </c>
    </row>
    <row r="550" spans="1:41" s="8" customFormat="1" ht="17.100000000000001" customHeight="1" x14ac:dyDescent="0.2">
      <c r="A550" s="79"/>
      <c r="B550" s="76"/>
      <c r="C550" s="186"/>
      <c r="D550" s="221"/>
      <c r="E550" s="222"/>
      <c r="F550" s="72"/>
      <c r="G550" s="167"/>
      <c r="H550" s="190"/>
      <c r="I550" s="191"/>
      <c r="J550" s="191"/>
      <c r="K550" s="191"/>
      <c r="L550" s="191"/>
      <c r="M550" s="192"/>
      <c r="N550" s="81"/>
      <c r="O550" s="76"/>
      <c r="P550" s="76"/>
      <c r="Q550" s="77"/>
      <c r="R550" s="77"/>
      <c r="S550" s="77"/>
      <c r="T550" s="76"/>
      <c r="U550" s="78"/>
      <c r="V550" s="78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79"/>
      <c r="AM550" s="58"/>
      <c r="AN550" s="7">
        <f t="shared" ref="AN550" si="512">IF(A550&lt;&gt;"",IF(AND(COUNTIF($A504:$A519,A550)=0,COUNTIF($A540:$A549,A550)=0),1,0),0)</f>
        <v>0</v>
      </c>
      <c r="AO550" s="7">
        <f t="shared" si="503"/>
        <v>0</v>
      </c>
    </row>
    <row r="551" spans="1:41" s="8" customFormat="1" ht="17.100000000000001" customHeight="1" x14ac:dyDescent="0.2">
      <c r="A551" s="80"/>
      <c r="B551" s="76"/>
      <c r="C551" s="186"/>
      <c r="D551" s="221"/>
      <c r="E551" s="222"/>
      <c r="F551" s="72"/>
      <c r="G551" s="167"/>
      <c r="H551" s="190"/>
      <c r="I551" s="191"/>
      <c r="J551" s="191"/>
      <c r="K551" s="191"/>
      <c r="L551" s="191"/>
      <c r="M551" s="192"/>
      <c r="N551" s="81"/>
      <c r="O551" s="75"/>
      <c r="P551" s="76"/>
      <c r="Q551" s="77"/>
      <c r="R551" s="77"/>
      <c r="S551" s="77"/>
      <c r="T551" s="76"/>
      <c r="U551" s="78"/>
      <c r="V551" s="78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79"/>
      <c r="AM551" s="58"/>
      <c r="AN551" s="7">
        <f t="shared" ref="AN551" si="513">IF(A551&lt;&gt;"",IF(AND(COUNTIF($A504:$A519,A551)=0,COUNTIF($A540:$A550,A551)=0),1,0),0)</f>
        <v>0</v>
      </c>
      <c r="AO551" s="7">
        <f t="shared" si="503"/>
        <v>0</v>
      </c>
    </row>
    <row r="552" spans="1:41" s="8" customFormat="1" ht="17.100000000000001" customHeight="1" x14ac:dyDescent="0.2">
      <c r="A552" s="79"/>
      <c r="B552" s="76"/>
      <c r="C552" s="186"/>
      <c r="D552" s="221"/>
      <c r="E552" s="222"/>
      <c r="F552" s="72"/>
      <c r="G552" s="167"/>
      <c r="H552" s="190"/>
      <c r="I552" s="191"/>
      <c r="J552" s="191"/>
      <c r="K552" s="191"/>
      <c r="L552" s="191"/>
      <c r="M552" s="192"/>
      <c r="N552" s="81"/>
      <c r="O552" s="76"/>
      <c r="P552" s="76"/>
      <c r="Q552" s="77"/>
      <c r="R552" s="77"/>
      <c r="S552" s="77"/>
      <c r="T552" s="76"/>
      <c r="U552" s="78"/>
      <c r="V552" s="78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79"/>
      <c r="AM552" s="58"/>
      <c r="AN552" s="7">
        <f t="shared" ref="AN552" si="514">IF(A552&lt;&gt;"",IF(AND(COUNTIF($A504:$A519,A552)=0,COUNTIF($A540:$A551,A552)=0),1,0),0)</f>
        <v>0</v>
      </c>
      <c r="AO552" s="7">
        <f t="shared" si="503"/>
        <v>0</v>
      </c>
    </row>
    <row r="553" spans="1:41" s="8" customFormat="1" ht="17.100000000000001" customHeight="1" x14ac:dyDescent="0.2">
      <c r="A553" s="80"/>
      <c r="B553" s="76"/>
      <c r="C553" s="186"/>
      <c r="D553" s="221"/>
      <c r="E553" s="222"/>
      <c r="F553" s="72"/>
      <c r="G553" s="167"/>
      <c r="H553" s="190"/>
      <c r="I553" s="191"/>
      <c r="J553" s="191"/>
      <c r="K553" s="191"/>
      <c r="L553" s="191"/>
      <c r="M553" s="192"/>
      <c r="N553" s="81"/>
      <c r="O553" s="75"/>
      <c r="P553" s="76"/>
      <c r="Q553" s="77"/>
      <c r="R553" s="77"/>
      <c r="S553" s="77"/>
      <c r="T553" s="76"/>
      <c r="U553" s="78"/>
      <c r="V553" s="78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9"/>
      <c r="AM553" s="58"/>
      <c r="AN553" s="7">
        <f t="shared" ref="AN553" si="515">IF(A553&lt;&gt;"",IF(AND(COUNTIF($A504:$A519,A553)=0,COUNTIF($A540:$A552,A553)=0),1,0),0)</f>
        <v>0</v>
      </c>
      <c r="AO553" s="7">
        <f t="shared" si="503"/>
        <v>0</v>
      </c>
    </row>
    <row r="554" spans="1:41" s="8" customFormat="1" ht="17.100000000000001" customHeight="1" x14ac:dyDescent="0.2">
      <c r="A554" s="79"/>
      <c r="B554" s="76"/>
      <c r="C554" s="186"/>
      <c r="D554" s="225"/>
      <c r="E554" s="226"/>
      <c r="F554" s="72"/>
      <c r="G554" s="167"/>
      <c r="H554" s="227"/>
      <c r="I554" s="228"/>
      <c r="J554" s="228"/>
      <c r="K554" s="228"/>
      <c r="L554" s="228"/>
      <c r="M554" s="229"/>
      <c r="N554" s="81"/>
      <c r="O554" s="82"/>
      <c r="P554" s="83"/>
      <c r="Q554" s="84"/>
      <c r="R554" s="84"/>
      <c r="S554" s="84"/>
      <c r="T554" s="83"/>
      <c r="U554" s="85"/>
      <c r="V554" s="85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6"/>
      <c r="AM554" s="58"/>
      <c r="AN554" s="7">
        <f t="shared" ref="AN554" si="516">IF(A554&lt;&gt;"",IF(AND(COUNTIF($A504:$A519,A554)=0,COUNTIF($A540:$A553,A554)=0),1,0),0)</f>
        <v>0</v>
      </c>
      <c r="AO554" s="7">
        <f t="shared" si="503"/>
        <v>0</v>
      </c>
    </row>
    <row r="555" spans="1:41" s="10" customFormat="1" ht="17.100000000000001" customHeight="1" x14ac:dyDescent="0.2">
      <c r="A555" s="114" t="str">
        <f t="shared" ref="A555" si="517">IF(A537="","",COUNT(A538:A554))</f>
        <v/>
      </c>
      <c r="B555" s="115"/>
      <c r="C555" s="187" t="str">
        <f>IF(SUM(C538:C554)=0,"",SUM(C538:C554))</f>
        <v/>
      </c>
      <c r="D555" s="233" t="str">
        <f>IF(COUNT(D538:D554)=0,"",COUNT(D538:D554))</f>
        <v/>
      </c>
      <c r="E555" s="234"/>
      <c r="F555" s="116"/>
      <c r="G555" s="117"/>
      <c r="H555" s="231" t="s">
        <v>77</v>
      </c>
      <c r="I555" s="232"/>
      <c r="J555" s="232"/>
      <c r="K555" s="232"/>
      <c r="L555" s="232"/>
      <c r="M555" s="232"/>
      <c r="N555" s="118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20"/>
      <c r="AM555" s="59"/>
      <c r="AN555" s="9"/>
      <c r="AO555" s="9"/>
    </row>
    <row r="556" spans="1:41" s="12" customFormat="1" ht="17.100000000000001" customHeight="1" x14ac:dyDescent="0.2">
      <c r="A556" s="121" t="str">
        <f t="shared" ref="A556" si="518">IF(A537="","",SUM(A537+A555))</f>
        <v/>
      </c>
      <c r="B556" s="122"/>
      <c r="C556" s="188" t="str">
        <f>IF(C537="","",SUM(C537,C555))</f>
        <v/>
      </c>
      <c r="D556" s="235" t="str">
        <f>IF(D537="","",SUM(D537,D555))</f>
        <v/>
      </c>
      <c r="E556" s="236"/>
      <c r="F556" s="123"/>
      <c r="G556" s="123"/>
      <c r="H556" s="124" t="s">
        <v>29</v>
      </c>
      <c r="I556" s="125"/>
      <c r="J556" s="125"/>
      <c r="K556" s="125"/>
      <c r="L556" s="125"/>
      <c r="M556" s="126"/>
      <c r="N556" s="127" t="s">
        <v>30</v>
      </c>
      <c r="O556" s="208"/>
      <c r="P556" s="208"/>
      <c r="Q556" s="208"/>
      <c r="R556" s="208"/>
      <c r="S556" s="208"/>
      <c r="T556" s="208"/>
      <c r="U556" s="208"/>
      <c r="V556" s="208"/>
      <c r="W556" s="208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9"/>
      <c r="AM556" s="60"/>
      <c r="AN556" s="11"/>
      <c r="AO556" s="11"/>
    </row>
    <row r="557" spans="1:41" ht="13.5" customHeight="1" x14ac:dyDescent="0.25">
      <c r="A557" s="152" t="s">
        <v>79</v>
      </c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54"/>
    </row>
    <row r="558" spans="1:41" ht="12" customHeight="1" x14ac:dyDescent="0.25">
      <c r="A558" s="45" t="s">
        <v>75</v>
      </c>
      <c r="B558" s="24"/>
      <c r="C558" s="2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54"/>
    </row>
    <row r="559" spans="1:41" s="13" customFormat="1" ht="19.5" x14ac:dyDescent="0.3">
      <c r="A559" s="17" t="s">
        <v>0</v>
      </c>
      <c r="B559" s="18"/>
      <c r="C559" s="19"/>
      <c r="D559" s="230" t="s">
        <v>5</v>
      </c>
      <c r="E559" s="230"/>
      <c r="F559" s="47">
        <f>F524+1</f>
        <v>17</v>
      </c>
      <c r="G559" s="18"/>
      <c r="H559" s="18"/>
      <c r="I559" s="18"/>
      <c r="J559" s="18"/>
      <c r="K559" s="18"/>
      <c r="L559" s="18"/>
      <c r="M559" s="1"/>
      <c r="N559" s="20"/>
      <c r="O559" s="18"/>
      <c r="P559" s="18"/>
      <c r="Q559" s="18"/>
      <c r="R559" s="202" t="s">
        <v>85</v>
      </c>
      <c r="S559" s="202"/>
      <c r="T559" s="203" t="s">
        <v>86</v>
      </c>
      <c r="U559" s="203"/>
      <c r="V559" s="203"/>
      <c r="W559" s="203"/>
      <c r="X559" s="203"/>
      <c r="Y559" s="203"/>
      <c r="Z559" s="203"/>
      <c r="AA559" s="203"/>
      <c r="AB559" s="203"/>
      <c r="AC559" s="203"/>
      <c r="AD559" s="203"/>
      <c r="AE559" s="203"/>
      <c r="AF559" s="203"/>
      <c r="AG559" s="203"/>
      <c r="AH559" s="203"/>
      <c r="AI559" s="203"/>
      <c r="AJ559" s="203"/>
      <c r="AK559" s="203"/>
      <c r="AL559" s="203"/>
      <c r="AM559" s="61"/>
      <c r="AN559" s="14"/>
      <c r="AO559" s="14"/>
    </row>
    <row r="560" spans="1:41" s="13" customFormat="1" ht="20.25" customHeight="1" x14ac:dyDescent="0.2">
      <c r="A560" s="237" t="s">
        <v>1</v>
      </c>
      <c r="B560" s="237"/>
      <c r="C560" s="237"/>
      <c r="D560" s="21"/>
      <c r="E560" s="21"/>
      <c r="F560" s="21"/>
      <c r="G560" s="21"/>
      <c r="H560" s="18"/>
      <c r="I560" s="18"/>
      <c r="J560" s="18"/>
      <c r="K560" s="18"/>
      <c r="L560" s="18"/>
      <c r="M560" s="22"/>
      <c r="N560" s="63"/>
      <c r="O560" s="63"/>
      <c r="P560" s="63"/>
      <c r="Q560" s="63"/>
      <c r="R560" s="204" t="s">
        <v>87</v>
      </c>
      <c r="S560" s="204"/>
      <c r="T560" s="204" t="s">
        <v>88</v>
      </c>
      <c r="U560" s="204"/>
      <c r="V560" s="204"/>
      <c r="W560" s="204"/>
      <c r="X560" s="204"/>
      <c r="Y560" s="204"/>
      <c r="Z560" s="204"/>
      <c r="AA560" s="204"/>
      <c r="AB560" s="204"/>
      <c r="AC560" s="204"/>
      <c r="AD560" s="204"/>
      <c r="AE560" s="204"/>
      <c r="AF560" s="204"/>
      <c r="AG560" s="204"/>
      <c r="AH560" s="204"/>
      <c r="AI560" s="204"/>
      <c r="AJ560" s="204"/>
      <c r="AK560" s="204"/>
      <c r="AL560" s="204"/>
      <c r="AM560" s="61"/>
      <c r="AN560" s="14"/>
      <c r="AO560" s="14"/>
    </row>
    <row r="561" spans="1:41" s="13" customFormat="1" ht="20.100000000000001" customHeight="1" x14ac:dyDescent="0.25">
      <c r="A561" s="237"/>
      <c r="B561" s="237"/>
      <c r="C561" s="237"/>
      <c r="D561" s="128" t="s">
        <v>51</v>
      </c>
      <c r="E561" s="129" t="str">
        <f t="shared" ref="E561" si="519">IF($E$3="","",$E$3)</f>
        <v/>
      </c>
      <c r="F561" s="130" t="str">
        <f t="shared" ref="F561" si="520">IF($F$3="","",$F$3)</f>
        <v/>
      </c>
      <c r="G561" s="131" t="str">
        <f t="shared" ref="G561" si="521">IF($G$3="","",$G$3)</f>
        <v/>
      </c>
      <c r="H561" s="131" t="str">
        <f t="shared" ref="H561" si="522">IF(H528="","",$H$3)</f>
        <v/>
      </c>
      <c r="I561" s="131" t="str">
        <f t="shared" ref="I561" si="523">IF($I$3="","",$I$3)</f>
        <v/>
      </c>
      <c r="J561" s="131" t="str">
        <f t="shared" ref="J561" si="524">IF($J$3="","",$J$3)</f>
        <v/>
      </c>
      <c r="K561" s="131" t="str">
        <f t="shared" ref="K561" si="525">IF($K$3="","",$K$3)</f>
        <v/>
      </c>
      <c r="L561" s="131" t="str">
        <f t="shared" ref="L561" si="526">IF($L$3="","",$L$3)</f>
        <v/>
      </c>
      <c r="M561" s="150"/>
      <c r="N561" s="238"/>
      <c r="O561" s="238"/>
      <c r="P561" s="23"/>
      <c r="Q561" s="239" t="s">
        <v>40</v>
      </c>
      <c r="R561" s="239"/>
      <c r="S561" s="239"/>
      <c r="T561" s="310" t="str">
        <f>IF($T$3="","",$T$3)</f>
        <v/>
      </c>
      <c r="U561" s="310" t="str">
        <f t="shared" ref="U561:W561" si="527">IF($L$3="","",$L$3)</f>
        <v/>
      </c>
      <c r="V561" s="310" t="str">
        <f t="shared" si="527"/>
        <v/>
      </c>
      <c r="W561" s="311" t="s">
        <v>89</v>
      </c>
      <c r="X561" s="311"/>
      <c r="Y561" s="181"/>
      <c r="Z561" s="181"/>
      <c r="AA561" s="181"/>
      <c r="AB561" s="181"/>
      <c r="AC561" s="181"/>
      <c r="AD561" s="181"/>
      <c r="AE561" s="181"/>
      <c r="AF561" s="181"/>
      <c r="AG561" s="181"/>
      <c r="AH561" s="181"/>
      <c r="AI561" s="181"/>
      <c r="AJ561" s="181"/>
      <c r="AK561" s="181"/>
      <c r="AL561" s="310" t="str">
        <f>IF($AL$3="","",$AL$3)</f>
        <v/>
      </c>
      <c r="AM561" s="310" t="str">
        <f t="shared" ref="AM561:AN561" si="528">IF($L$3="","",$L$3)</f>
        <v/>
      </c>
      <c r="AN561" s="310" t="str">
        <f t="shared" si="528"/>
        <v/>
      </c>
      <c r="AO561" s="14"/>
    </row>
    <row r="562" spans="1:41" s="13" customFormat="1" ht="5.0999999999999996" customHeight="1" x14ac:dyDescent="0.2">
      <c r="A562" s="24"/>
      <c r="B562" s="24"/>
      <c r="C562" s="25"/>
      <c r="D562" s="132"/>
      <c r="E562" s="132"/>
      <c r="F562" s="132"/>
      <c r="G562" s="132"/>
      <c r="H562" s="69"/>
      <c r="I562" s="69"/>
      <c r="J562" s="69"/>
      <c r="K562" s="69"/>
      <c r="L562" s="69"/>
      <c r="M562" s="133"/>
      <c r="N562" s="133"/>
      <c r="O562" s="133"/>
      <c r="P562" s="27"/>
      <c r="Q562" s="171"/>
      <c r="R562" s="171"/>
      <c r="S562" s="171"/>
      <c r="T562" s="134"/>
      <c r="U562" s="134"/>
      <c r="V562" s="134"/>
      <c r="W562" s="134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61"/>
      <c r="AN562" s="14"/>
      <c r="AO562" s="14"/>
    </row>
    <row r="563" spans="1:41" s="13" customFormat="1" ht="21.75" customHeight="1" x14ac:dyDescent="0.2">
      <c r="A563" s="29" t="s">
        <v>3</v>
      </c>
      <c r="B563" s="24"/>
      <c r="C563" s="25"/>
      <c r="D563" s="218" t="str">
        <f t="shared" ref="D563" si="529">IF($D$5="","",$D$5)</f>
        <v/>
      </c>
      <c r="E563" s="218"/>
      <c r="F563" s="218"/>
      <c r="G563" s="218"/>
      <c r="H563" s="218"/>
      <c r="I563" s="218"/>
      <c r="J563" s="218"/>
      <c r="K563" s="218"/>
      <c r="L563" s="218"/>
      <c r="M563" s="218"/>
      <c r="N563" s="218"/>
      <c r="O563" s="218"/>
      <c r="P563" s="30"/>
      <c r="Q563" s="219" t="s">
        <v>2</v>
      </c>
      <c r="R563" s="219"/>
      <c r="S563" s="219"/>
      <c r="T563" s="220" t="str">
        <f t="shared" ref="T563" si="530">IF($T$5="","",$T$5)</f>
        <v/>
      </c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  <c r="AJ563" s="220"/>
      <c r="AK563" s="220"/>
      <c r="AL563" s="220"/>
      <c r="AM563" s="61"/>
      <c r="AN563" s="14"/>
      <c r="AO563" s="14"/>
    </row>
    <row r="564" spans="1:41" s="13" customFormat="1" ht="5.0999999999999996" customHeight="1" x14ac:dyDescent="0.2">
      <c r="A564" s="24"/>
      <c r="B564" s="24"/>
      <c r="C564" s="25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24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1"/>
      <c r="AN564" s="14"/>
      <c r="AO564" s="14"/>
    </row>
    <row r="565" spans="1:41" s="13" customFormat="1" ht="20.100000000000001" customHeight="1" x14ac:dyDescent="0.2">
      <c r="A565" s="24" t="s">
        <v>32</v>
      </c>
      <c r="B565" s="24"/>
      <c r="C565" s="25"/>
      <c r="D565" s="218" t="str">
        <f t="shared" ref="D565" si="531">IF($D$7="","",$D$7)</f>
        <v/>
      </c>
      <c r="E565" s="218"/>
      <c r="F565" s="218"/>
      <c r="G565" s="218"/>
      <c r="H565" s="218"/>
      <c r="I565" s="218"/>
      <c r="J565" s="218"/>
      <c r="K565" s="218"/>
      <c r="L565" s="218"/>
      <c r="M565" s="218"/>
      <c r="N565" s="218"/>
      <c r="O565" s="218"/>
      <c r="P565" s="30"/>
      <c r="Q565" s="69"/>
      <c r="R565" s="219" t="s">
        <v>4</v>
      </c>
      <c r="S565" s="219"/>
      <c r="T565" s="220" t="str">
        <f t="shared" ref="T565" si="532">IF($T$7="","",$T$7)</f>
        <v/>
      </c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  <c r="AJ565" s="220"/>
      <c r="AK565" s="220"/>
      <c r="AL565" s="220"/>
      <c r="AM565" s="61"/>
      <c r="AN565" s="14"/>
      <c r="AO565" s="14"/>
    </row>
    <row r="566" spans="1:41" s="13" customFormat="1" ht="14.25" customHeight="1" x14ac:dyDescent="0.25">
      <c r="A566" s="31"/>
      <c r="B566" s="32"/>
      <c r="C566" s="33"/>
      <c r="D566" s="18"/>
      <c r="E566" s="18"/>
      <c r="F566" s="18"/>
      <c r="G566" s="18"/>
      <c r="H566" s="18"/>
      <c r="I566" s="18"/>
      <c r="J566" s="18"/>
      <c r="K566" s="18"/>
      <c r="L566" s="18"/>
      <c r="M566" s="32"/>
      <c r="N566" s="32"/>
      <c r="O566" s="32"/>
      <c r="P566" s="32"/>
      <c r="Q566" s="31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61"/>
      <c r="AN566" s="14"/>
      <c r="AO566" s="14"/>
    </row>
    <row r="567" spans="1:41" ht="28.5" customHeight="1" x14ac:dyDescent="0.25">
      <c r="A567" s="205" t="s">
        <v>84</v>
      </c>
      <c r="B567" s="205" t="s">
        <v>7</v>
      </c>
      <c r="C567" s="240" t="s">
        <v>8</v>
      </c>
      <c r="D567" s="243" t="s">
        <v>76</v>
      </c>
      <c r="E567" s="244"/>
      <c r="F567" s="212" t="s">
        <v>9</v>
      </c>
      <c r="G567" s="214"/>
      <c r="H567" s="243" t="s">
        <v>10</v>
      </c>
      <c r="I567" s="247"/>
      <c r="J567" s="247"/>
      <c r="K567" s="247"/>
      <c r="L567" s="247"/>
      <c r="M567" s="244"/>
      <c r="N567" s="93"/>
      <c r="O567" s="210" t="s">
        <v>11</v>
      </c>
      <c r="P567" s="211"/>
      <c r="Q567" s="196" t="s">
        <v>12</v>
      </c>
      <c r="R567" s="197"/>
      <c r="S567" s="197"/>
      <c r="T567" s="212" t="s">
        <v>38</v>
      </c>
      <c r="U567" s="213"/>
      <c r="V567" s="213"/>
      <c r="W567" s="214"/>
      <c r="X567" s="215" t="s">
        <v>13</v>
      </c>
      <c r="Y567" s="172"/>
      <c r="Z567" s="172"/>
      <c r="AA567" s="172"/>
      <c r="AB567" s="172"/>
      <c r="AC567" s="172"/>
      <c r="AD567" s="172"/>
      <c r="AE567" s="172"/>
      <c r="AF567" s="172"/>
      <c r="AG567" s="172"/>
      <c r="AH567" s="172"/>
      <c r="AI567" s="172"/>
      <c r="AJ567" s="172"/>
      <c r="AK567" s="172"/>
      <c r="AL567" s="205" t="s">
        <v>14</v>
      </c>
      <c r="AM567" s="56"/>
    </row>
    <row r="568" spans="1:41" ht="15" customHeight="1" x14ac:dyDescent="0.25">
      <c r="A568" s="206"/>
      <c r="B568" s="206"/>
      <c r="C568" s="241"/>
      <c r="D568" s="245"/>
      <c r="E568" s="246"/>
      <c r="F568" s="205" t="s">
        <v>39</v>
      </c>
      <c r="G568" s="215" t="s">
        <v>16</v>
      </c>
      <c r="H568" s="245"/>
      <c r="I568" s="248"/>
      <c r="J568" s="248"/>
      <c r="K568" s="248"/>
      <c r="L568" s="248"/>
      <c r="M568" s="246"/>
      <c r="N568" s="94"/>
      <c r="O568" s="252" t="s">
        <v>17</v>
      </c>
      <c r="P568" s="175" t="s">
        <v>18</v>
      </c>
      <c r="Q568" s="254" t="s">
        <v>19</v>
      </c>
      <c r="R568" s="255"/>
      <c r="S568" s="177" t="s">
        <v>81</v>
      </c>
      <c r="T568" s="175" t="s">
        <v>34</v>
      </c>
      <c r="U568" s="175" t="s">
        <v>35</v>
      </c>
      <c r="V568" s="175" t="s">
        <v>80</v>
      </c>
      <c r="W568" s="175" t="s">
        <v>20</v>
      </c>
      <c r="X568" s="216"/>
      <c r="Y568" s="173"/>
      <c r="Z568" s="173"/>
      <c r="AA568" s="173"/>
      <c r="AB568" s="173"/>
      <c r="AC568" s="173"/>
      <c r="AD568" s="173"/>
      <c r="AE568" s="173"/>
      <c r="AF568" s="173"/>
      <c r="AG568" s="173"/>
      <c r="AH568" s="173"/>
      <c r="AI568" s="173"/>
      <c r="AJ568" s="173"/>
      <c r="AK568" s="173"/>
      <c r="AL568" s="206"/>
      <c r="AM568" s="56"/>
    </row>
    <row r="569" spans="1:41" ht="12.75" customHeight="1" x14ac:dyDescent="0.25">
      <c r="A569" s="207"/>
      <c r="B569" s="207"/>
      <c r="C569" s="242"/>
      <c r="D569" s="256" t="s">
        <v>33</v>
      </c>
      <c r="E569" s="257"/>
      <c r="F569" s="207"/>
      <c r="G569" s="217"/>
      <c r="H569" s="249"/>
      <c r="I569" s="250"/>
      <c r="J569" s="250"/>
      <c r="K569" s="250"/>
      <c r="L569" s="250"/>
      <c r="M569" s="251"/>
      <c r="N569" s="97"/>
      <c r="O569" s="253"/>
      <c r="P569" s="176"/>
      <c r="Q569" s="99" t="s">
        <v>21</v>
      </c>
      <c r="R569" s="100" t="s">
        <v>22</v>
      </c>
      <c r="S569" s="101" t="s">
        <v>36</v>
      </c>
      <c r="T569" s="176"/>
      <c r="U569" s="176"/>
      <c r="V569" s="176" t="s">
        <v>37</v>
      </c>
      <c r="W569" s="176"/>
      <c r="X569" s="217"/>
      <c r="Y569" s="174"/>
      <c r="Z569" s="174"/>
      <c r="AA569" s="174"/>
      <c r="AB569" s="174"/>
      <c r="AC569" s="174"/>
      <c r="AD569" s="174"/>
      <c r="AE569" s="174"/>
      <c r="AF569" s="174"/>
      <c r="AG569" s="174"/>
      <c r="AH569" s="174"/>
      <c r="AI569" s="174"/>
      <c r="AJ569" s="174"/>
      <c r="AK569" s="174"/>
      <c r="AL569" s="207"/>
      <c r="AM569" s="56"/>
    </row>
    <row r="570" spans="1:41" ht="13.5" customHeight="1" x14ac:dyDescent="0.25">
      <c r="A570" s="102" t="s">
        <v>6</v>
      </c>
      <c r="B570" s="102" t="s">
        <v>23</v>
      </c>
      <c r="C570" s="103" t="s">
        <v>24</v>
      </c>
      <c r="D570" s="196" t="s">
        <v>23</v>
      </c>
      <c r="E570" s="198"/>
      <c r="F570" s="169" t="s">
        <v>25</v>
      </c>
      <c r="G570" s="169" t="s">
        <v>82</v>
      </c>
      <c r="H570" s="196" t="s">
        <v>23</v>
      </c>
      <c r="I570" s="197"/>
      <c r="J570" s="197"/>
      <c r="K570" s="197"/>
      <c r="L570" s="197"/>
      <c r="M570" s="198"/>
      <c r="N570" s="105"/>
      <c r="O570" s="102" t="s">
        <v>26</v>
      </c>
      <c r="P570" s="102" t="s">
        <v>26</v>
      </c>
      <c r="Q570" s="196" t="s">
        <v>27</v>
      </c>
      <c r="R570" s="197"/>
      <c r="S570" s="197"/>
      <c r="T570" s="102" t="s">
        <v>23</v>
      </c>
      <c r="U570" s="102" t="s">
        <v>27</v>
      </c>
      <c r="V570" s="102" t="s">
        <v>27</v>
      </c>
      <c r="W570" s="102" t="s">
        <v>28</v>
      </c>
      <c r="X570" s="102" t="s">
        <v>23</v>
      </c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102"/>
      <c r="AJ570" s="102"/>
      <c r="AK570" s="102"/>
      <c r="AL570" s="102" t="s">
        <v>6</v>
      </c>
      <c r="AM570" s="56"/>
    </row>
    <row r="571" spans="1:41" s="6" customFormat="1" ht="9.9499999999999993" customHeight="1" x14ac:dyDescent="0.2">
      <c r="A571" s="89">
        <v>1</v>
      </c>
      <c r="B571" s="89">
        <v>2</v>
      </c>
      <c r="C571" s="170">
        <v>3</v>
      </c>
      <c r="D571" s="199">
        <v>4</v>
      </c>
      <c r="E571" s="201"/>
      <c r="F571" s="91">
        <v>5</v>
      </c>
      <c r="G571" s="91">
        <v>6</v>
      </c>
      <c r="H571" s="199">
        <v>7</v>
      </c>
      <c r="I571" s="200"/>
      <c r="J571" s="200"/>
      <c r="K571" s="200"/>
      <c r="L571" s="200"/>
      <c r="M571" s="201"/>
      <c r="N571" s="92"/>
      <c r="O571" s="89">
        <v>8</v>
      </c>
      <c r="P571" s="89">
        <v>-8</v>
      </c>
      <c r="Q571" s="89">
        <v>9</v>
      </c>
      <c r="R571" s="89">
        <v>10</v>
      </c>
      <c r="S571" s="89">
        <v>11</v>
      </c>
      <c r="T571" s="89">
        <v>12</v>
      </c>
      <c r="U571" s="89">
        <v>-14</v>
      </c>
      <c r="V571" s="89">
        <v>13</v>
      </c>
      <c r="W571" s="89">
        <v>14</v>
      </c>
      <c r="X571" s="89">
        <v>15</v>
      </c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>
        <v>16</v>
      </c>
      <c r="AM571" s="57"/>
      <c r="AN571" s="15"/>
      <c r="AO571" s="15"/>
    </row>
    <row r="572" spans="1:41" s="8" customFormat="1" ht="17.100000000000001" customHeight="1" x14ac:dyDescent="0.2">
      <c r="A572" s="106" t="str">
        <f t="shared" ref="A572" si="533">IF(A556=0,"",(A556))</f>
        <v/>
      </c>
      <c r="B572" s="107"/>
      <c r="C572" s="185" t="str">
        <f t="shared" ref="C572:D572" si="534">IF(C556=0,"",(C556))</f>
        <v/>
      </c>
      <c r="D572" s="223" t="str">
        <f t="shared" si="534"/>
        <v/>
      </c>
      <c r="E572" s="224"/>
      <c r="F572" s="108"/>
      <c r="G572" s="108"/>
      <c r="H572" s="193" t="s">
        <v>31</v>
      </c>
      <c r="I572" s="194"/>
      <c r="J572" s="194"/>
      <c r="K572" s="194"/>
      <c r="L572" s="194"/>
      <c r="M572" s="195"/>
      <c r="N572" s="109"/>
      <c r="O572" s="110"/>
      <c r="P572" s="107"/>
      <c r="Q572" s="111"/>
      <c r="R572" s="111"/>
      <c r="S572" s="111"/>
      <c r="T572" s="107"/>
      <c r="U572" s="112"/>
      <c r="V572" s="112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13"/>
      <c r="AM572" s="58"/>
      <c r="AN572" s="7"/>
      <c r="AO572" s="16">
        <f t="shared" ref="AO572:AO607" si="535">AO554</f>
        <v>0</v>
      </c>
    </row>
    <row r="573" spans="1:41" s="8" customFormat="1" ht="17.100000000000001" customHeight="1" x14ac:dyDescent="0.2">
      <c r="A573" s="70"/>
      <c r="B573" s="168"/>
      <c r="C573" s="186"/>
      <c r="D573" s="225"/>
      <c r="E573" s="226"/>
      <c r="F573" s="72"/>
      <c r="G573" s="72"/>
      <c r="H573" s="190"/>
      <c r="I573" s="191"/>
      <c r="J573" s="191"/>
      <c r="K573" s="191"/>
      <c r="L573" s="191"/>
      <c r="M573" s="192"/>
      <c r="N573" s="74"/>
      <c r="O573" s="75"/>
      <c r="P573" s="76"/>
      <c r="Q573" s="77"/>
      <c r="R573" s="77"/>
      <c r="S573" s="77"/>
      <c r="T573" s="76"/>
      <c r="U573" s="78"/>
      <c r="V573" s="78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9"/>
      <c r="AM573" s="58"/>
      <c r="AN573" s="7">
        <f t="shared" ref="AN573:AN575" si="536">IF(A573&lt;&gt;"",IF(COUNTIF($A537:$A552,A573)=0,1,0),0)</f>
        <v>0</v>
      </c>
      <c r="AO573" s="7">
        <f t="shared" ref="AO573:AO575" si="537">IF(F573&gt;0,AO570+1,AO570)</f>
        <v>0</v>
      </c>
    </row>
    <row r="574" spans="1:41" s="8" customFormat="1" ht="17.100000000000001" customHeight="1" x14ac:dyDescent="0.2">
      <c r="A574" s="80"/>
      <c r="B574" s="76"/>
      <c r="C574" s="186"/>
      <c r="D574" s="225"/>
      <c r="E574" s="226"/>
      <c r="F574" s="72"/>
      <c r="G574" s="72"/>
      <c r="H574" s="190"/>
      <c r="I574" s="191"/>
      <c r="J574" s="191"/>
      <c r="K574" s="191"/>
      <c r="L574" s="191"/>
      <c r="M574" s="192"/>
      <c r="N574" s="74"/>
      <c r="O574" s="75"/>
      <c r="P574" s="76"/>
      <c r="Q574" s="77"/>
      <c r="R574" s="77"/>
      <c r="S574" s="77"/>
      <c r="T574" s="76"/>
      <c r="U574" s="78"/>
      <c r="V574" s="78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9"/>
      <c r="AM574" s="58"/>
      <c r="AN574" s="7">
        <f t="shared" si="536"/>
        <v>0</v>
      </c>
      <c r="AO574" s="7">
        <f t="shared" si="537"/>
        <v>0</v>
      </c>
    </row>
    <row r="575" spans="1:41" s="8" customFormat="1" ht="17.100000000000001" customHeight="1" x14ac:dyDescent="0.2">
      <c r="A575" s="79"/>
      <c r="B575" s="76"/>
      <c r="C575" s="186"/>
      <c r="D575" s="221"/>
      <c r="E575" s="222"/>
      <c r="F575" s="72"/>
      <c r="G575" s="72"/>
      <c r="H575" s="190"/>
      <c r="I575" s="191"/>
      <c r="J575" s="191"/>
      <c r="K575" s="191"/>
      <c r="L575" s="191"/>
      <c r="M575" s="192"/>
      <c r="N575" s="81"/>
      <c r="O575" s="76"/>
      <c r="P575" s="76"/>
      <c r="Q575" s="77"/>
      <c r="R575" s="77"/>
      <c r="S575" s="77"/>
      <c r="T575" s="76"/>
      <c r="U575" s="78"/>
      <c r="V575" s="78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9"/>
      <c r="AM575" s="58"/>
      <c r="AN575" s="7">
        <f t="shared" si="536"/>
        <v>0</v>
      </c>
      <c r="AO575" s="7">
        <f t="shared" si="537"/>
        <v>0</v>
      </c>
    </row>
    <row r="576" spans="1:41" s="8" customFormat="1" ht="17.100000000000001" customHeight="1" x14ac:dyDescent="0.2">
      <c r="A576" s="80"/>
      <c r="B576" s="76"/>
      <c r="C576" s="186"/>
      <c r="D576" s="221"/>
      <c r="E576" s="222"/>
      <c r="F576" s="72"/>
      <c r="G576" s="167"/>
      <c r="H576" s="190"/>
      <c r="I576" s="191"/>
      <c r="J576" s="191"/>
      <c r="K576" s="191"/>
      <c r="L576" s="191"/>
      <c r="M576" s="192"/>
      <c r="N576" s="81"/>
      <c r="O576" s="75"/>
      <c r="P576" s="76"/>
      <c r="Q576" s="77"/>
      <c r="R576" s="77"/>
      <c r="S576" s="77"/>
      <c r="T576" s="76"/>
      <c r="U576" s="78"/>
      <c r="V576" s="78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9"/>
      <c r="AM576" s="58"/>
      <c r="AN576" s="7">
        <f t="shared" ref="AN576" si="538">IF(A576&lt;&gt;"",IF(AND(COUNTIF($A539:$A554,A576)=0,A576&lt;&gt;A575),1,0),0)</f>
        <v>0</v>
      </c>
      <c r="AO576" s="7">
        <f t="shared" ref="AO576:AO589" si="539">IF(F576&gt;0,AO575+1,AO575)</f>
        <v>0</v>
      </c>
    </row>
    <row r="577" spans="1:41" s="8" customFormat="1" ht="17.100000000000001" customHeight="1" x14ac:dyDescent="0.2">
      <c r="A577" s="79"/>
      <c r="B577" s="76"/>
      <c r="C577" s="186"/>
      <c r="D577" s="221"/>
      <c r="E577" s="222"/>
      <c r="F577" s="72"/>
      <c r="G577" s="167"/>
      <c r="H577" s="190"/>
      <c r="I577" s="191"/>
      <c r="J577" s="191"/>
      <c r="K577" s="191"/>
      <c r="L577" s="191"/>
      <c r="M577" s="192"/>
      <c r="N577" s="81"/>
      <c r="O577" s="76"/>
      <c r="P577" s="76"/>
      <c r="Q577" s="77"/>
      <c r="R577" s="77"/>
      <c r="S577" s="77"/>
      <c r="T577" s="76"/>
      <c r="U577" s="78"/>
      <c r="V577" s="78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9"/>
      <c r="AM577" s="58"/>
      <c r="AN577" s="7">
        <f t="shared" ref="AN577" si="540">IF(A577&lt;&gt;"",IF(AND(COUNTIF($A539:$A554,A577)=0,COUNTIF($A575:$A576,A577)=0),1,0),0)</f>
        <v>0</v>
      </c>
      <c r="AO577" s="7">
        <f t="shared" si="539"/>
        <v>0</v>
      </c>
    </row>
    <row r="578" spans="1:41" s="8" customFormat="1" ht="17.100000000000001" customHeight="1" x14ac:dyDescent="0.2">
      <c r="A578" s="80"/>
      <c r="B578" s="76"/>
      <c r="C578" s="186"/>
      <c r="D578" s="221"/>
      <c r="E578" s="222"/>
      <c r="F578" s="72"/>
      <c r="G578" s="167"/>
      <c r="H578" s="190"/>
      <c r="I578" s="191"/>
      <c r="J578" s="191"/>
      <c r="K578" s="191"/>
      <c r="L578" s="191"/>
      <c r="M578" s="192"/>
      <c r="N578" s="81"/>
      <c r="O578" s="76"/>
      <c r="P578" s="76"/>
      <c r="Q578" s="77"/>
      <c r="R578" s="77"/>
      <c r="S578" s="77"/>
      <c r="T578" s="76"/>
      <c r="U578" s="78"/>
      <c r="V578" s="78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9"/>
      <c r="AM578" s="58"/>
      <c r="AN578" s="7">
        <f t="shared" ref="AN578" si="541">IF(A578&lt;&gt;"",IF(AND(COUNTIF($A539:$A554,A578)=0,COUNTIF($A575:$A577,A578)=0),1,0),0)</f>
        <v>0</v>
      </c>
      <c r="AO578" s="7">
        <f t="shared" si="539"/>
        <v>0</v>
      </c>
    </row>
    <row r="579" spans="1:41" s="8" customFormat="1" ht="17.100000000000001" customHeight="1" x14ac:dyDescent="0.2">
      <c r="A579" s="79"/>
      <c r="B579" s="76"/>
      <c r="C579" s="186"/>
      <c r="D579" s="221"/>
      <c r="E579" s="222"/>
      <c r="F579" s="72"/>
      <c r="G579" s="167"/>
      <c r="H579" s="190"/>
      <c r="I579" s="191"/>
      <c r="J579" s="191"/>
      <c r="K579" s="191"/>
      <c r="L579" s="191"/>
      <c r="M579" s="192"/>
      <c r="N579" s="81"/>
      <c r="O579" s="76"/>
      <c r="P579" s="76"/>
      <c r="Q579" s="77"/>
      <c r="R579" s="77"/>
      <c r="S579" s="77"/>
      <c r="T579" s="76"/>
      <c r="U579" s="78"/>
      <c r="V579" s="78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9"/>
      <c r="AM579" s="58"/>
      <c r="AN579" s="7">
        <f t="shared" ref="AN579" si="542">IF(A579&lt;&gt;"",IF(AND(COUNTIF($A539:$A554,A579)=0,COUNTIF($A575:$A578,A579)=0),1,0),0)</f>
        <v>0</v>
      </c>
      <c r="AO579" s="7">
        <f t="shared" si="539"/>
        <v>0</v>
      </c>
    </row>
    <row r="580" spans="1:41" s="8" customFormat="1" ht="17.100000000000001" customHeight="1" x14ac:dyDescent="0.2">
      <c r="A580" s="80"/>
      <c r="B580" s="76"/>
      <c r="C580" s="186"/>
      <c r="D580" s="221"/>
      <c r="E580" s="222"/>
      <c r="F580" s="72"/>
      <c r="G580" s="167"/>
      <c r="H580" s="190"/>
      <c r="I580" s="191"/>
      <c r="J580" s="191"/>
      <c r="K580" s="191"/>
      <c r="L580" s="191"/>
      <c r="M580" s="192"/>
      <c r="N580" s="81"/>
      <c r="O580" s="76"/>
      <c r="P580" s="76"/>
      <c r="Q580" s="77"/>
      <c r="R580" s="77"/>
      <c r="S580" s="77"/>
      <c r="T580" s="76"/>
      <c r="U580" s="78"/>
      <c r="V580" s="78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9"/>
      <c r="AM580" s="58"/>
      <c r="AN580" s="7">
        <f t="shared" ref="AN580" si="543">IF(A580&lt;&gt;"",IF(AND(COUNTIF($A539:$A554,A580)=0,COUNTIF($A575:$A579,A580)=0),1,0),0)</f>
        <v>0</v>
      </c>
      <c r="AO580" s="7">
        <f t="shared" si="539"/>
        <v>0</v>
      </c>
    </row>
    <row r="581" spans="1:41" s="8" customFormat="1" ht="17.100000000000001" customHeight="1" x14ac:dyDescent="0.2">
      <c r="A581" s="79"/>
      <c r="B581" s="76"/>
      <c r="C581" s="186"/>
      <c r="D581" s="221"/>
      <c r="E581" s="222"/>
      <c r="F581" s="72"/>
      <c r="G581" s="167"/>
      <c r="H581" s="190"/>
      <c r="I581" s="191"/>
      <c r="J581" s="191"/>
      <c r="K581" s="191"/>
      <c r="L581" s="191"/>
      <c r="M581" s="192"/>
      <c r="N581" s="81"/>
      <c r="O581" s="76"/>
      <c r="P581" s="76"/>
      <c r="Q581" s="77"/>
      <c r="R581" s="77"/>
      <c r="S581" s="77"/>
      <c r="T581" s="76"/>
      <c r="U581" s="78"/>
      <c r="V581" s="78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9"/>
      <c r="AM581" s="58"/>
      <c r="AN581" s="7">
        <f t="shared" ref="AN581" si="544">IF(A581&lt;&gt;"",IF(AND(COUNTIF($A539:$A554,A581)=0,COUNTIF($A575:$A580,A581)=0),1,0),0)</f>
        <v>0</v>
      </c>
      <c r="AO581" s="7">
        <f t="shared" si="539"/>
        <v>0</v>
      </c>
    </row>
    <row r="582" spans="1:41" s="8" customFormat="1" ht="17.100000000000001" customHeight="1" x14ac:dyDescent="0.2">
      <c r="A582" s="79"/>
      <c r="B582" s="76"/>
      <c r="C582" s="186"/>
      <c r="D582" s="221"/>
      <c r="E582" s="222"/>
      <c r="F582" s="72"/>
      <c r="G582" s="167"/>
      <c r="H582" s="190"/>
      <c r="I582" s="191"/>
      <c r="J582" s="191"/>
      <c r="K582" s="191"/>
      <c r="L582" s="191"/>
      <c r="M582" s="192"/>
      <c r="N582" s="81"/>
      <c r="O582" s="75"/>
      <c r="P582" s="76"/>
      <c r="Q582" s="77"/>
      <c r="R582" s="77"/>
      <c r="S582" s="77"/>
      <c r="T582" s="76"/>
      <c r="U582" s="78"/>
      <c r="V582" s="78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9"/>
      <c r="AM582" s="58"/>
      <c r="AN582" s="7">
        <f t="shared" ref="AN582" si="545">IF(A582&lt;&gt;"",IF(AND(COUNTIF($A539:$A554,A582)=0,COUNTIF($A575:$A581,A582)=0),1,0),0)</f>
        <v>0</v>
      </c>
      <c r="AO582" s="7">
        <f t="shared" si="539"/>
        <v>0</v>
      </c>
    </row>
    <row r="583" spans="1:41" s="8" customFormat="1" ht="17.100000000000001" customHeight="1" x14ac:dyDescent="0.2">
      <c r="A583" s="79"/>
      <c r="B583" s="76"/>
      <c r="C583" s="186"/>
      <c r="D583" s="221"/>
      <c r="E583" s="222"/>
      <c r="F583" s="72"/>
      <c r="G583" s="167"/>
      <c r="H583" s="190"/>
      <c r="I583" s="191"/>
      <c r="J583" s="191"/>
      <c r="K583" s="191"/>
      <c r="L583" s="191"/>
      <c r="M583" s="192"/>
      <c r="N583" s="81"/>
      <c r="O583" s="76"/>
      <c r="P583" s="76"/>
      <c r="Q583" s="77"/>
      <c r="R583" s="77"/>
      <c r="S583" s="77"/>
      <c r="T583" s="76"/>
      <c r="U583" s="78"/>
      <c r="V583" s="78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9"/>
      <c r="AM583" s="58"/>
      <c r="AN583" s="7">
        <f t="shared" ref="AN583" si="546">IF(A583&lt;&gt;"",IF(AND(COUNTIF($A539:$A554,A583)=0,COUNTIF($A575:$A582,A583)=0),1,0),0)</f>
        <v>0</v>
      </c>
      <c r="AO583" s="7">
        <f t="shared" si="539"/>
        <v>0</v>
      </c>
    </row>
    <row r="584" spans="1:41" s="8" customFormat="1" ht="17.100000000000001" customHeight="1" x14ac:dyDescent="0.2">
      <c r="A584" s="80"/>
      <c r="B584" s="76"/>
      <c r="C584" s="186"/>
      <c r="D584" s="221"/>
      <c r="E584" s="222"/>
      <c r="F584" s="72"/>
      <c r="G584" s="167"/>
      <c r="H584" s="227"/>
      <c r="I584" s="228"/>
      <c r="J584" s="228"/>
      <c r="K584" s="228"/>
      <c r="L584" s="228"/>
      <c r="M584" s="229"/>
      <c r="N584" s="81"/>
      <c r="O584" s="75"/>
      <c r="P584" s="76"/>
      <c r="Q584" s="77"/>
      <c r="R584" s="77"/>
      <c r="S584" s="77"/>
      <c r="T584" s="76"/>
      <c r="U584" s="78"/>
      <c r="V584" s="78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9"/>
      <c r="AM584" s="58"/>
      <c r="AN584" s="7">
        <f t="shared" ref="AN584" si="547">IF(A584&lt;&gt;"",IF(AND(COUNTIF($A539:$A554,A584)=0,COUNTIF($A575:$A583,A584)=0),1,0),0)</f>
        <v>0</v>
      </c>
      <c r="AO584" s="7">
        <f t="shared" si="539"/>
        <v>0</v>
      </c>
    </row>
    <row r="585" spans="1:41" s="8" customFormat="1" ht="17.100000000000001" customHeight="1" x14ac:dyDescent="0.2">
      <c r="A585" s="79"/>
      <c r="B585" s="76"/>
      <c r="C585" s="186"/>
      <c r="D585" s="221"/>
      <c r="E585" s="222"/>
      <c r="F585" s="72"/>
      <c r="G585" s="167"/>
      <c r="H585" s="190"/>
      <c r="I585" s="191"/>
      <c r="J585" s="191"/>
      <c r="K585" s="191"/>
      <c r="L585" s="191"/>
      <c r="M585" s="192"/>
      <c r="N585" s="81"/>
      <c r="O585" s="76"/>
      <c r="P585" s="76"/>
      <c r="Q585" s="77"/>
      <c r="R585" s="77"/>
      <c r="S585" s="77"/>
      <c r="T585" s="76"/>
      <c r="U585" s="78"/>
      <c r="V585" s="78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9"/>
      <c r="AM585" s="58"/>
      <c r="AN585" s="7">
        <f t="shared" ref="AN585" si="548">IF(A585&lt;&gt;"",IF(AND(COUNTIF($A539:$A554,A585)=0,COUNTIF($A575:$A584,A585)=0),1,0),0)</f>
        <v>0</v>
      </c>
      <c r="AO585" s="7">
        <f t="shared" si="539"/>
        <v>0</v>
      </c>
    </row>
    <row r="586" spans="1:41" s="8" customFormat="1" ht="17.100000000000001" customHeight="1" x14ac:dyDescent="0.2">
      <c r="A586" s="80"/>
      <c r="B586" s="76"/>
      <c r="C586" s="186"/>
      <c r="D586" s="221"/>
      <c r="E586" s="222"/>
      <c r="F586" s="72"/>
      <c r="G586" s="167"/>
      <c r="H586" s="190"/>
      <c r="I586" s="191"/>
      <c r="J586" s="191"/>
      <c r="K586" s="191"/>
      <c r="L586" s="191"/>
      <c r="M586" s="192"/>
      <c r="N586" s="81"/>
      <c r="O586" s="75"/>
      <c r="P586" s="76"/>
      <c r="Q586" s="77"/>
      <c r="R586" s="77"/>
      <c r="S586" s="77"/>
      <c r="T586" s="76"/>
      <c r="U586" s="78"/>
      <c r="V586" s="78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9"/>
      <c r="AM586" s="58"/>
      <c r="AN586" s="7">
        <f t="shared" ref="AN586" si="549">IF(A586&lt;&gt;"",IF(AND(COUNTIF($A539:$A554,A586)=0,COUNTIF($A575:$A585,A586)=0),1,0),0)</f>
        <v>0</v>
      </c>
      <c r="AO586" s="7">
        <f t="shared" si="539"/>
        <v>0</v>
      </c>
    </row>
    <row r="587" spans="1:41" s="8" customFormat="1" ht="17.100000000000001" customHeight="1" x14ac:dyDescent="0.2">
      <c r="A587" s="79"/>
      <c r="B587" s="76"/>
      <c r="C587" s="186"/>
      <c r="D587" s="221"/>
      <c r="E587" s="222"/>
      <c r="F587" s="72"/>
      <c r="G587" s="167"/>
      <c r="H587" s="190"/>
      <c r="I587" s="191"/>
      <c r="J587" s="191"/>
      <c r="K587" s="191"/>
      <c r="L587" s="191"/>
      <c r="M587" s="192"/>
      <c r="N587" s="81"/>
      <c r="O587" s="76"/>
      <c r="P587" s="76"/>
      <c r="Q587" s="77"/>
      <c r="R587" s="77"/>
      <c r="S587" s="77"/>
      <c r="T587" s="76"/>
      <c r="U587" s="78"/>
      <c r="V587" s="78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9"/>
      <c r="AM587" s="58"/>
      <c r="AN587" s="7">
        <f t="shared" ref="AN587" si="550">IF(A587&lt;&gt;"",IF(AND(COUNTIF($A539:$A554,A587)=0,COUNTIF($A575:$A586,A587)=0),1,0),0)</f>
        <v>0</v>
      </c>
      <c r="AO587" s="7">
        <f t="shared" si="539"/>
        <v>0</v>
      </c>
    </row>
    <row r="588" spans="1:41" s="8" customFormat="1" ht="17.100000000000001" customHeight="1" x14ac:dyDescent="0.2">
      <c r="A588" s="80"/>
      <c r="B588" s="76"/>
      <c r="C588" s="186"/>
      <c r="D588" s="221"/>
      <c r="E588" s="222"/>
      <c r="F588" s="72"/>
      <c r="G588" s="167"/>
      <c r="H588" s="190"/>
      <c r="I588" s="191"/>
      <c r="J588" s="191"/>
      <c r="K588" s="191"/>
      <c r="L588" s="191"/>
      <c r="M588" s="192"/>
      <c r="N588" s="81"/>
      <c r="O588" s="75"/>
      <c r="P588" s="76"/>
      <c r="Q588" s="77"/>
      <c r="R588" s="77"/>
      <c r="S588" s="77"/>
      <c r="T588" s="76"/>
      <c r="U588" s="78"/>
      <c r="V588" s="78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9"/>
      <c r="AM588" s="58"/>
      <c r="AN588" s="7">
        <f t="shared" ref="AN588" si="551">IF(A588&lt;&gt;"",IF(AND(COUNTIF($A539:$A554,A588)=0,COUNTIF($A575:$A587,A588)=0),1,0),0)</f>
        <v>0</v>
      </c>
      <c r="AO588" s="7">
        <f t="shared" si="539"/>
        <v>0</v>
      </c>
    </row>
    <row r="589" spans="1:41" s="8" customFormat="1" ht="17.100000000000001" customHeight="1" x14ac:dyDescent="0.2">
      <c r="A589" s="79"/>
      <c r="B589" s="76"/>
      <c r="C589" s="186"/>
      <c r="D589" s="225"/>
      <c r="E589" s="226"/>
      <c r="F589" s="72"/>
      <c r="G589" s="167"/>
      <c r="H589" s="227"/>
      <c r="I589" s="228"/>
      <c r="J589" s="228"/>
      <c r="K589" s="228"/>
      <c r="L589" s="228"/>
      <c r="M589" s="229"/>
      <c r="N589" s="81"/>
      <c r="O589" s="82"/>
      <c r="P589" s="83"/>
      <c r="Q589" s="84"/>
      <c r="R589" s="84"/>
      <c r="S589" s="84"/>
      <c r="T589" s="83"/>
      <c r="U589" s="85"/>
      <c r="V589" s="85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6"/>
      <c r="AM589" s="58"/>
      <c r="AN589" s="7">
        <f t="shared" ref="AN589" si="552">IF(A589&lt;&gt;"",IF(AND(COUNTIF($A539:$A554,A589)=0,COUNTIF($A575:$A588,A589)=0),1,0),0)</f>
        <v>0</v>
      </c>
      <c r="AO589" s="7">
        <f t="shared" si="539"/>
        <v>0</v>
      </c>
    </row>
    <row r="590" spans="1:41" s="10" customFormat="1" ht="17.100000000000001" customHeight="1" x14ac:dyDescent="0.2">
      <c r="A590" s="114" t="str">
        <f t="shared" ref="A590" si="553">IF(A572="","",COUNT(A573:A589))</f>
        <v/>
      </c>
      <c r="B590" s="115"/>
      <c r="C590" s="187" t="str">
        <f>IF(SUM(C573:C589)=0,"",SUM(C573:C589))</f>
        <v/>
      </c>
      <c r="D590" s="233" t="str">
        <f>IF(COUNT(D573:D589)=0,"",COUNT(D573:D589))</f>
        <v/>
      </c>
      <c r="E590" s="234"/>
      <c r="F590" s="116"/>
      <c r="G590" s="117"/>
      <c r="H590" s="231" t="s">
        <v>77</v>
      </c>
      <c r="I590" s="232"/>
      <c r="J590" s="232"/>
      <c r="K590" s="232"/>
      <c r="L590" s="232"/>
      <c r="M590" s="232"/>
      <c r="N590" s="118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20"/>
      <c r="AM590" s="59"/>
      <c r="AN590" s="9"/>
      <c r="AO590" s="9"/>
    </row>
    <row r="591" spans="1:41" s="12" customFormat="1" ht="17.100000000000001" customHeight="1" x14ac:dyDescent="0.2">
      <c r="A591" s="121" t="str">
        <f t="shared" ref="A591" si="554">IF(A572="","",SUM(A572+A590))</f>
        <v/>
      </c>
      <c r="B591" s="122"/>
      <c r="C591" s="188" t="str">
        <f>IF(C572="","",SUM(C572,C590))</f>
        <v/>
      </c>
      <c r="D591" s="235" t="str">
        <f>IF(D572="","",SUM(D572,D590))</f>
        <v/>
      </c>
      <c r="E591" s="236"/>
      <c r="F591" s="123"/>
      <c r="G591" s="123"/>
      <c r="H591" s="124" t="s">
        <v>29</v>
      </c>
      <c r="I591" s="125"/>
      <c r="J591" s="125"/>
      <c r="K591" s="125"/>
      <c r="L591" s="125"/>
      <c r="M591" s="126"/>
      <c r="N591" s="127" t="s">
        <v>30</v>
      </c>
      <c r="O591" s="208"/>
      <c r="P591" s="208"/>
      <c r="Q591" s="208"/>
      <c r="R591" s="208"/>
      <c r="S591" s="208"/>
      <c r="T591" s="208"/>
      <c r="U591" s="208"/>
      <c r="V591" s="208"/>
      <c r="W591" s="208"/>
      <c r="X591" s="208"/>
      <c r="Y591" s="208"/>
      <c r="Z591" s="208"/>
      <c r="AA591" s="208"/>
      <c r="AB591" s="208"/>
      <c r="AC591" s="208"/>
      <c r="AD591" s="208"/>
      <c r="AE591" s="208"/>
      <c r="AF591" s="208"/>
      <c r="AG591" s="208"/>
      <c r="AH591" s="208"/>
      <c r="AI591" s="208"/>
      <c r="AJ591" s="208"/>
      <c r="AK591" s="208"/>
      <c r="AL591" s="209"/>
      <c r="AM591" s="60"/>
      <c r="AN591" s="11"/>
      <c r="AO591" s="11"/>
    </row>
    <row r="592" spans="1:41" ht="13.5" customHeight="1" x14ac:dyDescent="0.25">
      <c r="A592" s="152" t="s">
        <v>79</v>
      </c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54"/>
    </row>
    <row r="593" spans="1:41" ht="12" customHeight="1" x14ac:dyDescent="0.25">
      <c r="A593" s="45" t="s">
        <v>75</v>
      </c>
      <c r="B593" s="24"/>
      <c r="C593" s="25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54"/>
    </row>
    <row r="594" spans="1:41" s="13" customFormat="1" ht="19.5" x14ac:dyDescent="0.3">
      <c r="A594" s="17" t="s">
        <v>0</v>
      </c>
      <c r="B594" s="18"/>
      <c r="C594" s="19"/>
      <c r="D594" s="230" t="s">
        <v>5</v>
      </c>
      <c r="E594" s="230"/>
      <c r="F594" s="47">
        <f>F559+1</f>
        <v>18</v>
      </c>
      <c r="G594" s="18"/>
      <c r="H594" s="18"/>
      <c r="I594" s="18"/>
      <c r="J594" s="18"/>
      <c r="K594" s="18"/>
      <c r="L594" s="18"/>
      <c r="M594" s="1"/>
      <c r="N594" s="20"/>
      <c r="O594" s="18"/>
      <c r="P594" s="18"/>
      <c r="Q594" s="18"/>
      <c r="R594" s="202" t="s">
        <v>85</v>
      </c>
      <c r="S594" s="202"/>
      <c r="T594" s="203" t="s">
        <v>86</v>
      </c>
      <c r="U594" s="203"/>
      <c r="V594" s="203"/>
      <c r="W594" s="203"/>
      <c r="X594" s="203"/>
      <c r="Y594" s="203"/>
      <c r="Z594" s="203"/>
      <c r="AA594" s="203"/>
      <c r="AB594" s="203"/>
      <c r="AC594" s="203"/>
      <c r="AD594" s="203"/>
      <c r="AE594" s="203"/>
      <c r="AF594" s="203"/>
      <c r="AG594" s="203"/>
      <c r="AH594" s="203"/>
      <c r="AI594" s="203"/>
      <c r="AJ594" s="203"/>
      <c r="AK594" s="203"/>
      <c r="AL594" s="203"/>
      <c r="AM594" s="61"/>
      <c r="AN594" s="14"/>
      <c r="AO594" s="14"/>
    </row>
    <row r="595" spans="1:41" s="13" customFormat="1" ht="20.25" customHeight="1" x14ac:dyDescent="0.2">
      <c r="A595" s="237" t="s">
        <v>1</v>
      </c>
      <c r="B595" s="237"/>
      <c r="C595" s="237"/>
      <c r="D595" s="21"/>
      <c r="E595" s="21"/>
      <c r="F595" s="21"/>
      <c r="G595" s="21"/>
      <c r="H595" s="18"/>
      <c r="I595" s="18"/>
      <c r="J595" s="18"/>
      <c r="K595" s="18"/>
      <c r="L595" s="18"/>
      <c r="M595" s="22"/>
      <c r="N595" s="63"/>
      <c r="O595" s="63"/>
      <c r="P595" s="63"/>
      <c r="Q595" s="63"/>
      <c r="R595" s="204" t="s">
        <v>87</v>
      </c>
      <c r="S595" s="204"/>
      <c r="T595" s="204" t="s">
        <v>88</v>
      </c>
      <c r="U595" s="204"/>
      <c r="V595" s="204"/>
      <c r="W595" s="204"/>
      <c r="X595" s="204"/>
      <c r="Y595" s="204"/>
      <c r="Z595" s="204"/>
      <c r="AA595" s="204"/>
      <c r="AB595" s="204"/>
      <c r="AC595" s="204"/>
      <c r="AD595" s="204"/>
      <c r="AE595" s="204"/>
      <c r="AF595" s="204"/>
      <c r="AG595" s="204"/>
      <c r="AH595" s="204"/>
      <c r="AI595" s="204"/>
      <c r="AJ595" s="204"/>
      <c r="AK595" s="204"/>
      <c r="AL595" s="204"/>
      <c r="AM595" s="61"/>
      <c r="AN595" s="14"/>
      <c r="AO595" s="14"/>
    </row>
    <row r="596" spans="1:41" s="13" customFormat="1" ht="20.100000000000001" customHeight="1" x14ac:dyDescent="0.25">
      <c r="A596" s="237"/>
      <c r="B596" s="237"/>
      <c r="C596" s="237"/>
      <c r="D596" s="128" t="s">
        <v>51</v>
      </c>
      <c r="E596" s="129" t="str">
        <f t="shared" ref="E596" si="555">IF($E$3="","",$E$3)</f>
        <v/>
      </c>
      <c r="F596" s="130" t="str">
        <f t="shared" ref="F596" si="556">IF($F$3="","",$F$3)</f>
        <v/>
      </c>
      <c r="G596" s="131" t="str">
        <f t="shared" ref="G596" si="557">IF($G$3="","",$G$3)</f>
        <v/>
      </c>
      <c r="H596" s="131" t="str">
        <f t="shared" ref="H596" si="558">IF(H563="","",$H$3)</f>
        <v/>
      </c>
      <c r="I596" s="131" t="str">
        <f t="shared" ref="I596" si="559">IF($I$3="","",$I$3)</f>
        <v/>
      </c>
      <c r="J596" s="131" t="str">
        <f t="shared" ref="J596" si="560">IF($J$3="","",$J$3)</f>
        <v/>
      </c>
      <c r="K596" s="131" t="str">
        <f t="shared" ref="K596" si="561">IF($K$3="","",$K$3)</f>
        <v/>
      </c>
      <c r="L596" s="131" t="str">
        <f t="shared" ref="L596" si="562">IF($L$3="","",$L$3)</f>
        <v/>
      </c>
      <c r="M596" s="150"/>
      <c r="N596" s="238"/>
      <c r="O596" s="238"/>
      <c r="P596" s="23"/>
      <c r="Q596" s="239" t="s">
        <v>40</v>
      </c>
      <c r="R596" s="239"/>
      <c r="S596" s="239"/>
      <c r="T596" s="310" t="str">
        <f>IF($T$3="","",$T$3)</f>
        <v/>
      </c>
      <c r="U596" s="310" t="str">
        <f t="shared" ref="U596:W596" si="563">IF($L$3="","",$L$3)</f>
        <v/>
      </c>
      <c r="V596" s="310" t="str">
        <f t="shared" si="563"/>
        <v/>
      </c>
      <c r="W596" s="311" t="s">
        <v>89</v>
      </c>
      <c r="X596" s="311"/>
      <c r="Y596" s="181"/>
      <c r="Z596" s="181"/>
      <c r="AA596" s="181"/>
      <c r="AB596" s="181"/>
      <c r="AC596" s="181"/>
      <c r="AD596" s="181"/>
      <c r="AE596" s="181"/>
      <c r="AF596" s="181"/>
      <c r="AG596" s="181"/>
      <c r="AH596" s="181"/>
      <c r="AI596" s="181"/>
      <c r="AJ596" s="181"/>
      <c r="AK596" s="181"/>
      <c r="AL596" s="310" t="str">
        <f>IF($AL$3="","",$AL$3)</f>
        <v/>
      </c>
      <c r="AM596" s="310" t="str">
        <f t="shared" ref="AM596:AN596" si="564">IF($L$3="","",$L$3)</f>
        <v/>
      </c>
      <c r="AN596" s="310" t="str">
        <f t="shared" si="564"/>
        <v/>
      </c>
      <c r="AO596" s="14"/>
    </row>
    <row r="597" spans="1:41" s="13" customFormat="1" ht="5.0999999999999996" customHeight="1" x14ac:dyDescent="0.2">
      <c r="A597" s="24"/>
      <c r="B597" s="24"/>
      <c r="C597" s="25"/>
      <c r="D597" s="132"/>
      <c r="E597" s="132"/>
      <c r="F597" s="132"/>
      <c r="G597" s="132"/>
      <c r="H597" s="69"/>
      <c r="I597" s="69"/>
      <c r="J597" s="69"/>
      <c r="K597" s="69"/>
      <c r="L597" s="69"/>
      <c r="M597" s="133"/>
      <c r="N597" s="133"/>
      <c r="O597" s="133"/>
      <c r="P597" s="27"/>
      <c r="Q597" s="171"/>
      <c r="R597" s="171"/>
      <c r="S597" s="171"/>
      <c r="T597" s="134"/>
      <c r="U597" s="134"/>
      <c r="V597" s="134"/>
      <c r="W597" s="134"/>
      <c r="X597" s="135"/>
      <c r="Y597" s="135"/>
      <c r="Z597" s="135"/>
      <c r="AA597" s="135"/>
      <c r="AB597" s="135"/>
      <c r="AC597" s="135"/>
      <c r="AD597" s="135"/>
      <c r="AE597" s="135"/>
      <c r="AF597" s="135"/>
      <c r="AG597" s="135"/>
      <c r="AH597" s="135"/>
      <c r="AI597" s="135"/>
      <c r="AJ597" s="135"/>
      <c r="AK597" s="135"/>
      <c r="AL597" s="135"/>
      <c r="AM597" s="61"/>
      <c r="AN597" s="14"/>
      <c r="AO597" s="14"/>
    </row>
    <row r="598" spans="1:41" s="13" customFormat="1" ht="21.75" customHeight="1" x14ac:dyDescent="0.2">
      <c r="A598" s="29" t="s">
        <v>3</v>
      </c>
      <c r="B598" s="24"/>
      <c r="C598" s="25"/>
      <c r="D598" s="218" t="str">
        <f t="shared" ref="D598" si="565">IF($D$5="","",$D$5)</f>
        <v/>
      </c>
      <c r="E598" s="218"/>
      <c r="F598" s="218"/>
      <c r="G598" s="218"/>
      <c r="H598" s="218"/>
      <c r="I598" s="218"/>
      <c r="J598" s="218"/>
      <c r="K598" s="218"/>
      <c r="L598" s="218"/>
      <c r="M598" s="218"/>
      <c r="N598" s="218"/>
      <c r="O598" s="218"/>
      <c r="P598" s="30"/>
      <c r="Q598" s="219" t="s">
        <v>2</v>
      </c>
      <c r="R598" s="219"/>
      <c r="S598" s="219"/>
      <c r="T598" s="220" t="str">
        <f t="shared" ref="T598" si="566">IF($T$5="","",$T$5)</f>
        <v/>
      </c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  <c r="AJ598" s="220"/>
      <c r="AK598" s="220"/>
      <c r="AL598" s="220"/>
      <c r="AM598" s="61"/>
      <c r="AN598" s="14"/>
      <c r="AO598" s="14"/>
    </row>
    <row r="599" spans="1:41" s="13" customFormat="1" ht="5.0999999999999996" customHeight="1" x14ac:dyDescent="0.2">
      <c r="A599" s="24"/>
      <c r="B599" s="24"/>
      <c r="C599" s="25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24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1"/>
      <c r="AN599" s="14"/>
      <c r="AO599" s="14"/>
    </row>
    <row r="600" spans="1:41" s="13" customFormat="1" ht="20.100000000000001" customHeight="1" x14ac:dyDescent="0.2">
      <c r="A600" s="24" t="s">
        <v>32</v>
      </c>
      <c r="B600" s="24"/>
      <c r="C600" s="25"/>
      <c r="D600" s="218" t="str">
        <f t="shared" ref="D600" si="567">IF($D$7="","",$D$7)</f>
        <v/>
      </c>
      <c r="E600" s="218"/>
      <c r="F600" s="218"/>
      <c r="G600" s="218"/>
      <c r="H600" s="218"/>
      <c r="I600" s="218"/>
      <c r="J600" s="218"/>
      <c r="K600" s="218"/>
      <c r="L600" s="218"/>
      <c r="M600" s="218"/>
      <c r="N600" s="218"/>
      <c r="O600" s="218"/>
      <c r="P600" s="30"/>
      <c r="Q600" s="69"/>
      <c r="R600" s="219" t="s">
        <v>4</v>
      </c>
      <c r="S600" s="219"/>
      <c r="T600" s="220" t="str">
        <f t="shared" ref="T600" si="568">IF($T$7="","",$T$7)</f>
        <v/>
      </c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  <c r="AJ600" s="220"/>
      <c r="AK600" s="220"/>
      <c r="AL600" s="220"/>
      <c r="AM600" s="61"/>
      <c r="AN600" s="14"/>
      <c r="AO600" s="14"/>
    </row>
    <row r="601" spans="1:41" s="13" customFormat="1" ht="14.25" customHeight="1" x14ac:dyDescent="0.25">
      <c r="A601" s="31"/>
      <c r="B601" s="32"/>
      <c r="C601" s="33"/>
      <c r="D601" s="18"/>
      <c r="E601" s="18"/>
      <c r="F601" s="18"/>
      <c r="G601" s="18"/>
      <c r="H601" s="18"/>
      <c r="I601" s="18"/>
      <c r="J601" s="18"/>
      <c r="K601" s="18"/>
      <c r="L601" s="18"/>
      <c r="M601" s="32"/>
      <c r="N601" s="32"/>
      <c r="O601" s="32"/>
      <c r="P601" s="32"/>
      <c r="Q601" s="31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61"/>
      <c r="AN601" s="14"/>
      <c r="AO601" s="14"/>
    </row>
    <row r="602" spans="1:41" ht="28.5" customHeight="1" x14ac:dyDescent="0.25">
      <c r="A602" s="205" t="s">
        <v>84</v>
      </c>
      <c r="B602" s="205" t="s">
        <v>7</v>
      </c>
      <c r="C602" s="240" t="s">
        <v>8</v>
      </c>
      <c r="D602" s="243" t="s">
        <v>76</v>
      </c>
      <c r="E602" s="244"/>
      <c r="F602" s="212" t="s">
        <v>9</v>
      </c>
      <c r="G602" s="214"/>
      <c r="H602" s="243" t="s">
        <v>10</v>
      </c>
      <c r="I602" s="247"/>
      <c r="J602" s="247"/>
      <c r="K602" s="247"/>
      <c r="L602" s="247"/>
      <c r="M602" s="244"/>
      <c r="N602" s="93"/>
      <c r="O602" s="210" t="s">
        <v>11</v>
      </c>
      <c r="P602" s="211"/>
      <c r="Q602" s="196" t="s">
        <v>12</v>
      </c>
      <c r="R602" s="197"/>
      <c r="S602" s="197"/>
      <c r="T602" s="212" t="s">
        <v>38</v>
      </c>
      <c r="U602" s="213"/>
      <c r="V602" s="213"/>
      <c r="W602" s="214"/>
      <c r="X602" s="215" t="s">
        <v>13</v>
      </c>
      <c r="Y602" s="172"/>
      <c r="Z602" s="172"/>
      <c r="AA602" s="172"/>
      <c r="AB602" s="172"/>
      <c r="AC602" s="172"/>
      <c r="AD602" s="172"/>
      <c r="AE602" s="172"/>
      <c r="AF602" s="172"/>
      <c r="AG602" s="172"/>
      <c r="AH602" s="172"/>
      <c r="AI602" s="172"/>
      <c r="AJ602" s="172"/>
      <c r="AK602" s="172"/>
      <c r="AL602" s="205" t="s">
        <v>14</v>
      </c>
      <c r="AM602" s="56"/>
    </row>
    <row r="603" spans="1:41" ht="15" customHeight="1" x14ac:dyDescent="0.25">
      <c r="A603" s="206"/>
      <c r="B603" s="206"/>
      <c r="C603" s="241"/>
      <c r="D603" s="245"/>
      <c r="E603" s="246"/>
      <c r="F603" s="205" t="s">
        <v>39</v>
      </c>
      <c r="G603" s="215" t="s">
        <v>16</v>
      </c>
      <c r="H603" s="245"/>
      <c r="I603" s="248"/>
      <c r="J603" s="248"/>
      <c r="K603" s="248"/>
      <c r="L603" s="248"/>
      <c r="M603" s="246"/>
      <c r="N603" s="94"/>
      <c r="O603" s="252" t="s">
        <v>17</v>
      </c>
      <c r="P603" s="175" t="s">
        <v>18</v>
      </c>
      <c r="Q603" s="254" t="s">
        <v>19</v>
      </c>
      <c r="R603" s="255"/>
      <c r="S603" s="177" t="s">
        <v>81</v>
      </c>
      <c r="T603" s="175" t="s">
        <v>34</v>
      </c>
      <c r="U603" s="175" t="s">
        <v>35</v>
      </c>
      <c r="V603" s="175" t="s">
        <v>80</v>
      </c>
      <c r="W603" s="175" t="s">
        <v>20</v>
      </c>
      <c r="X603" s="216"/>
      <c r="Y603" s="173"/>
      <c r="Z603" s="173"/>
      <c r="AA603" s="173"/>
      <c r="AB603" s="173"/>
      <c r="AC603" s="173"/>
      <c r="AD603" s="173"/>
      <c r="AE603" s="173"/>
      <c r="AF603" s="173"/>
      <c r="AG603" s="173"/>
      <c r="AH603" s="173"/>
      <c r="AI603" s="173"/>
      <c r="AJ603" s="173"/>
      <c r="AK603" s="173"/>
      <c r="AL603" s="206"/>
      <c r="AM603" s="56"/>
    </row>
    <row r="604" spans="1:41" ht="12.75" customHeight="1" x14ac:dyDescent="0.25">
      <c r="A604" s="207"/>
      <c r="B604" s="207"/>
      <c r="C604" s="242"/>
      <c r="D604" s="256" t="s">
        <v>33</v>
      </c>
      <c r="E604" s="257"/>
      <c r="F604" s="207"/>
      <c r="G604" s="217"/>
      <c r="H604" s="249"/>
      <c r="I604" s="250"/>
      <c r="J604" s="250"/>
      <c r="K604" s="250"/>
      <c r="L604" s="250"/>
      <c r="M604" s="251"/>
      <c r="N604" s="97"/>
      <c r="O604" s="253"/>
      <c r="P604" s="176"/>
      <c r="Q604" s="99" t="s">
        <v>21</v>
      </c>
      <c r="R604" s="100" t="s">
        <v>22</v>
      </c>
      <c r="S604" s="101" t="s">
        <v>36</v>
      </c>
      <c r="T604" s="176"/>
      <c r="U604" s="176"/>
      <c r="V604" s="176" t="s">
        <v>37</v>
      </c>
      <c r="W604" s="176"/>
      <c r="X604" s="217"/>
      <c r="Y604" s="174"/>
      <c r="Z604" s="174"/>
      <c r="AA604" s="174"/>
      <c r="AB604" s="174"/>
      <c r="AC604" s="174"/>
      <c r="AD604" s="174"/>
      <c r="AE604" s="174"/>
      <c r="AF604" s="174"/>
      <c r="AG604" s="174"/>
      <c r="AH604" s="174"/>
      <c r="AI604" s="174"/>
      <c r="AJ604" s="174"/>
      <c r="AK604" s="174"/>
      <c r="AL604" s="207"/>
      <c r="AM604" s="56"/>
    </row>
    <row r="605" spans="1:41" ht="13.5" customHeight="1" x14ac:dyDescent="0.25">
      <c r="A605" s="102" t="s">
        <v>6</v>
      </c>
      <c r="B605" s="102" t="s">
        <v>23</v>
      </c>
      <c r="C605" s="103" t="s">
        <v>24</v>
      </c>
      <c r="D605" s="196" t="s">
        <v>23</v>
      </c>
      <c r="E605" s="198"/>
      <c r="F605" s="169" t="s">
        <v>25</v>
      </c>
      <c r="G605" s="169" t="s">
        <v>82</v>
      </c>
      <c r="H605" s="196" t="s">
        <v>23</v>
      </c>
      <c r="I605" s="197"/>
      <c r="J605" s="197"/>
      <c r="K605" s="197"/>
      <c r="L605" s="197"/>
      <c r="M605" s="198"/>
      <c r="N605" s="105"/>
      <c r="O605" s="102" t="s">
        <v>26</v>
      </c>
      <c r="P605" s="102" t="s">
        <v>26</v>
      </c>
      <c r="Q605" s="196" t="s">
        <v>27</v>
      </c>
      <c r="R605" s="197"/>
      <c r="S605" s="197"/>
      <c r="T605" s="102" t="s">
        <v>23</v>
      </c>
      <c r="U605" s="102" t="s">
        <v>27</v>
      </c>
      <c r="V605" s="102" t="s">
        <v>27</v>
      </c>
      <c r="W605" s="102" t="s">
        <v>28</v>
      </c>
      <c r="X605" s="102" t="s">
        <v>23</v>
      </c>
      <c r="Y605" s="102"/>
      <c r="Z605" s="102"/>
      <c r="AA605" s="102"/>
      <c r="AB605" s="102"/>
      <c r="AC605" s="102"/>
      <c r="AD605" s="102"/>
      <c r="AE605" s="102"/>
      <c r="AF605" s="102"/>
      <c r="AG605" s="102"/>
      <c r="AH605" s="102"/>
      <c r="AI605" s="102"/>
      <c r="AJ605" s="102"/>
      <c r="AK605" s="102"/>
      <c r="AL605" s="102" t="s">
        <v>6</v>
      </c>
      <c r="AM605" s="56"/>
    </row>
    <row r="606" spans="1:41" s="6" customFormat="1" ht="9.9499999999999993" customHeight="1" x14ac:dyDescent="0.2">
      <c r="A606" s="89">
        <v>1</v>
      </c>
      <c r="B606" s="89">
        <v>2</v>
      </c>
      <c r="C606" s="170">
        <v>3</v>
      </c>
      <c r="D606" s="199">
        <v>4</v>
      </c>
      <c r="E606" s="201"/>
      <c r="F606" s="91">
        <v>5</v>
      </c>
      <c r="G606" s="91">
        <v>6</v>
      </c>
      <c r="H606" s="199">
        <v>7</v>
      </c>
      <c r="I606" s="200"/>
      <c r="J606" s="200"/>
      <c r="K606" s="200"/>
      <c r="L606" s="200"/>
      <c r="M606" s="201"/>
      <c r="N606" s="92"/>
      <c r="O606" s="89">
        <v>8</v>
      </c>
      <c r="P606" s="89">
        <v>-8</v>
      </c>
      <c r="Q606" s="89">
        <v>9</v>
      </c>
      <c r="R606" s="89">
        <v>10</v>
      </c>
      <c r="S606" s="89">
        <v>11</v>
      </c>
      <c r="T606" s="89">
        <v>12</v>
      </c>
      <c r="U606" s="89">
        <v>-14</v>
      </c>
      <c r="V606" s="89">
        <v>13</v>
      </c>
      <c r="W606" s="89">
        <v>14</v>
      </c>
      <c r="X606" s="89">
        <v>15</v>
      </c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>
        <v>16</v>
      </c>
      <c r="AM606" s="57"/>
      <c r="AN606" s="15"/>
      <c r="AO606" s="15"/>
    </row>
    <row r="607" spans="1:41" s="8" customFormat="1" ht="17.100000000000001" customHeight="1" x14ac:dyDescent="0.2">
      <c r="A607" s="106" t="str">
        <f t="shared" ref="A607" si="569">IF(A591=0,"",(A591))</f>
        <v/>
      </c>
      <c r="B607" s="107"/>
      <c r="C607" s="185" t="str">
        <f t="shared" ref="C607:D607" si="570">IF(C591=0,"",(C591))</f>
        <v/>
      </c>
      <c r="D607" s="223" t="str">
        <f t="shared" si="570"/>
        <v/>
      </c>
      <c r="E607" s="224"/>
      <c r="F607" s="108"/>
      <c r="G607" s="108"/>
      <c r="H607" s="193" t="s">
        <v>31</v>
      </c>
      <c r="I607" s="194"/>
      <c r="J607" s="194"/>
      <c r="K607" s="194"/>
      <c r="L607" s="194"/>
      <c r="M607" s="195"/>
      <c r="N607" s="109"/>
      <c r="O607" s="110"/>
      <c r="P607" s="107"/>
      <c r="Q607" s="111"/>
      <c r="R607" s="111"/>
      <c r="S607" s="111"/>
      <c r="T607" s="107"/>
      <c r="U607" s="112"/>
      <c r="V607" s="112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13"/>
      <c r="AM607" s="58"/>
      <c r="AN607" s="7"/>
      <c r="AO607" s="16">
        <f t="shared" si="535"/>
        <v>0</v>
      </c>
    </row>
    <row r="608" spans="1:41" s="8" customFormat="1" ht="17.100000000000001" customHeight="1" x14ac:dyDescent="0.2">
      <c r="A608" s="70"/>
      <c r="B608" s="168"/>
      <c r="C608" s="186"/>
      <c r="D608" s="225"/>
      <c r="E608" s="226"/>
      <c r="F608" s="72"/>
      <c r="G608" s="72"/>
      <c r="H608" s="190"/>
      <c r="I608" s="191"/>
      <c r="J608" s="191"/>
      <c r="K608" s="191"/>
      <c r="L608" s="191"/>
      <c r="M608" s="192"/>
      <c r="N608" s="74"/>
      <c r="O608" s="75"/>
      <c r="P608" s="76"/>
      <c r="Q608" s="77"/>
      <c r="R608" s="77"/>
      <c r="S608" s="77"/>
      <c r="T608" s="76"/>
      <c r="U608" s="78"/>
      <c r="V608" s="78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9"/>
      <c r="AM608" s="58"/>
      <c r="AN608" s="7">
        <f t="shared" ref="AN608:AN610" si="571">IF(A608&lt;&gt;"",IF(COUNTIF($A572:$A587,A608)=0,1,0),0)</f>
        <v>0</v>
      </c>
      <c r="AO608" s="7">
        <f t="shared" ref="AO608:AO610" si="572">IF(F608&gt;0,AO605+1,AO605)</f>
        <v>0</v>
      </c>
    </row>
    <row r="609" spans="1:41" s="8" customFormat="1" ht="17.100000000000001" customHeight="1" x14ac:dyDescent="0.2">
      <c r="A609" s="80"/>
      <c r="B609" s="76"/>
      <c r="C609" s="186"/>
      <c r="D609" s="225"/>
      <c r="E609" s="226"/>
      <c r="F609" s="72"/>
      <c r="G609" s="72"/>
      <c r="H609" s="190"/>
      <c r="I609" s="191"/>
      <c r="J609" s="191"/>
      <c r="K609" s="191"/>
      <c r="L609" s="191"/>
      <c r="M609" s="192"/>
      <c r="N609" s="74"/>
      <c r="O609" s="75"/>
      <c r="P609" s="76"/>
      <c r="Q609" s="77"/>
      <c r="R609" s="77"/>
      <c r="S609" s="77"/>
      <c r="T609" s="76"/>
      <c r="U609" s="78"/>
      <c r="V609" s="78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9"/>
      <c r="AM609" s="58"/>
      <c r="AN609" s="7">
        <f t="shared" si="571"/>
        <v>0</v>
      </c>
      <c r="AO609" s="7">
        <f t="shared" si="572"/>
        <v>0</v>
      </c>
    </row>
    <row r="610" spans="1:41" s="8" customFormat="1" ht="17.100000000000001" customHeight="1" x14ac:dyDescent="0.2">
      <c r="A610" s="79"/>
      <c r="B610" s="76"/>
      <c r="C610" s="186"/>
      <c r="D610" s="221"/>
      <c r="E610" s="222"/>
      <c r="F610" s="72"/>
      <c r="G610" s="72"/>
      <c r="H610" s="190"/>
      <c r="I610" s="191"/>
      <c r="J610" s="191"/>
      <c r="K610" s="191"/>
      <c r="L610" s="191"/>
      <c r="M610" s="192"/>
      <c r="N610" s="81"/>
      <c r="O610" s="76"/>
      <c r="P610" s="76"/>
      <c r="Q610" s="77"/>
      <c r="R610" s="77"/>
      <c r="S610" s="77"/>
      <c r="T610" s="76"/>
      <c r="U610" s="78"/>
      <c r="V610" s="78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9"/>
      <c r="AM610" s="58"/>
      <c r="AN610" s="7">
        <f t="shared" si="571"/>
        <v>0</v>
      </c>
      <c r="AO610" s="7">
        <f t="shared" si="572"/>
        <v>0</v>
      </c>
    </row>
    <row r="611" spans="1:41" s="8" customFormat="1" ht="17.100000000000001" customHeight="1" x14ac:dyDescent="0.2">
      <c r="A611" s="80"/>
      <c r="B611" s="76"/>
      <c r="C611" s="186"/>
      <c r="D611" s="221"/>
      <c r="E611" s="222"/>
      <c r="F611" s="72"/>
      <c r="G611" s="167"/>
      <c r="H611" s="190"/>
      <c r="I611" s="191"/>
      <c r="J611" s="191"/>
      <c r="K611" s="191"/>
      <c r="L611" s="191"/>
      <c r="M611" s="192"/>
      <c r="N611" s="81"/>
      <c r="O611" s="75"/>
      <c r="P611" s="76"/>
      <c r="Q611" s="77"/>
      <c r="R611" s="77"/>
      <c r="S611" s="77"/>
      <c r="T611" s="76"/>
      <c r="U611" s="78"/>
      <c r="V611" s="78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9"/>
      <c r="AM611" s="58"/>
      <c r="AN611" s="7">
        <f t="shared" ref="AN611" si="573">IF(A611&lt;&gt;"",IF(AND(COUNTIF($A574:$A589,A611)=0,A611&lt;&gt;A610),1,0),0)</f>
        <v>0</v>
      </c>
      <c r="AO611" s="7">
        <f t="shared" ref="AO611:AO624" si="574">IF(F611&gt;0,AO610+1,AO610)</f>
        <v>0</v>
      </c>
    </row>
    <row r="612" spans="1:41" s="8" customFormat="1" ht="17.100000000000001" customHeight="1" x14ac:dyDescent="0.2">
      <c r="A612" s="79"/>
      <c r="B612" s="76"/>
      <c r="C612" s="186"/>
      <c r="D612" s="221"/>
      <c r="E612" s="222"/>
      <c r="F612" s="72"/>
      <c r="G612" s="167"/>
      <c r="H612" s="190"/>
      <c r="I612" s="191"/>
      <c r="J612" s="191"/>
      <c r="K612" s="191"/>
      <c r="L612" s="191"/>
      <c r="M612" s="192"/>
      <c r="N612" s="81"/>
      <c r="O612" s="76"/>
      <c r="P612" s="76"/>
      <c r="Q612" s="77"/>
      <c r="R612" s="77"/>
      <c r="S612" s="77"/>
      <c r="T612" s="76"/>
      <c r="U612" s="78"/>
      <c r="V612" s="78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9"/>
      <c r="AM612" s="58"/>
      <c r="AN612" s="7">
        <f t="shared" ref="AN612" si="575">IF(A612&lt;&gt;"",IF(AND(COUNTIF($A574:$A589,A612)=0,COUNTIF($A610:$A611,A612)=0),1,0),0)</f>
        <v>0</v>
      </c>
      <c r="AO612" s="7">
        <f t="shared" si="574"/>
        <v>0</v>
      </c>
    </row>
    <row r="613" spans="1:41" s="8" customFormat="1" ht="17.100000000000001" customHeight="1" x14ac:dyDescent="0.2">
      <c r="A613" s="80"/>
      <c r="B613" s="76"/>
      <c r="C613" s="186"/>
      <c r="D613" s="221"/>
      <c r="E613" s="222"/>
      <c r="F613" s="72"/>
      <c r="G613" s="167"/>
      <c r="H613" s="190"/>
      <c r="I613" s="191"/>
      <c r="J613" s="191"/>
      <c r="K613" s="191"/>
      <c r="L613" s="191"/>
      <c r="M613" s="192"/>
      <c r="N613" s="81"/>
      <c r="O613" s="76"/>
      <c r="P613" s="76"/>
      <c r="Q613" s="77"/>
      <c r="R613" s="77"/>
      <c r="S613" s="77"/>
      <c r="T613" s="76"/>
      <c r="U613" s="78"/>
      <c r="V613" s="78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9"/>
      <c r="AM613" s="58"/>
      <c r="AN613" s="7">
        <f t="shared" ref="AN613" si="576">IF(A613&lt;&gt;"",IF(AND(COUNTIF($A574:$A589,A613)=0,COUNTIF($A610:$A612,A613)=0),1,0),0)</f>
        <v>0</v>
      </c>
      <c r="AO613" s="7">
        <f t="shared" si="574"/>
        <v>0</v>
      </c>
    </row>
    <row r="614" spans="1:41" s="8" customFormat="1" ht="17.100000000000001" customHeight="1" x14ac:dyDescent="0.2">
      <c r="A614" s="79"/>
      <c r="B614" s="76"/>
      <c r="C614" s="186"/>
      <c r="D614" s="221"/>
      <c r="E614" s="222"/>
      <c r="F614" s="72"/>
      <c r="G614" s="167"/>
      <c r="H614" s="190"/>
      <c r="I614" s="191"/>
      <c r="J614" s="191"/>
      <c r="K614" s="191"/>
      <c r="L614" s="191"/>
      <c r="M614" s="192"/>
      <c r="N614" s="81"/>
      <c r="O614" s="76"/>
      <c r="P614" s="76"/>
      <c r="Q614" s="77"/>
      <c r="R614" s="77"/>
      <c r="S614" s="77"/>
      <c r="T614" s="76"/>
      <c r="U614" s="78"/>
      <c r="V614" s="78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9"/>
      <c r="AM614" s="58"/>
      <c r="AN614" s="7">
        <f t="shared" ref="AN614" si="577">IF(A614&lt;&gt;"",IF(AND(COUNTIF($A574:$A589,A614)=0,COUNTIF($A610:$A613,A614)=0),1,0),0)</f>
        <v>0</v>
      </c>
      <c r="AO614" s="7">
        <f t="shared" si="574"/>
        <v>0</v>
      </c>
    </row>
    <row r="615" spans="1:41" s="8" customFormat="1" ht="17.100000000000001" customHeight="1" x14ac:dyDescent="0.2">
      <c r="A615" s="80"/>
      <c r="B615" s="76"/>
      <c r="C615" s="186"/>
      <c r="D615" s="221"/>
      <c r="E615" s="222"/>
      <c r="F615" s="72"/>
      <c r="G615" s="167"/>
      <c r="H615" s="190"/>
      <c r="I615" s="191"/>
      <c r="J615" s="191"/>
      <c r="K615" s="191"/>
      <c r="L615" s="191"/>
      <c r="M615" s="192"/>
      <c r="N615" s="81"/>
      <c r="O615" s="76"/>
      <c r="P615" s="76"/>
      <c r="Q615" s="77"/>
      <c r="R615" s="77"/>
      <c r="S615" s="77"/>
      <c r="T615" s="76"/>
      <c r="U615" s="78"/>
      <c r="V615" s="78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9"/>
      <c r="AM615" s="58"/>
      <c r="AN615" s="7">
        <f t="shared" ref="AN615" si="578">IF(A615&lt;&gt;"",IF(AND(COUNTIF($A574:$A589,A615)=0,COUNTIF($A610:$A614,A615)=0),1,0),0)</f>
        <v>0</v>
      </c>
      <c r="AO615" s="7">
        <f t="shared" si="574"/>
        <v>0</v>
      </c>
    </row>
    <row r="616" spans="1:41" s="8" customFormat="1" ht="17.100000000000001" customHeight="1" x14ac:dyDescent="0.2">
      <c r="A616" s="79"/>
      <c r="B616" s="76"/>
      <c r="C616" s="186"/>
      <c r="D616" s="221"/>
      <c r="E616" s="222"/>
      <c r="F616" s="72"/>
      <c r="G616" s="167"/>
      <c r="H616" s="190"/>
      <c r="I616" s="191"/>
      <c r="J616" s="191"/>
      <c r="K616" s="191"/>
      <c r="L616" s="191"/>
      <c r="M616" s="192"/>
      <c r="N616" s="81"/>
      <c r="O616" s="76"/>
      <c r="P616" s="76"/>
      <c r="Q616" s="77"/>
      <c r="R616" s="77"/>
      <c r="S616" s="77"/>
      <c r="T616" s="76"/>
      <c r="U616" s="78"/>
      <c r="V616" s="78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79"/>
      <c r="AM616" s="58"/>
      <c r="AN616" s="7">
        <f t="shared" ref="AN616" si="579">IF(A616&lt;&gt;"",IF(AND(COUNTIF($A574:$A589,A616)=0,COUNTIF($A610:$A615,A616)=0),1,0),0)</f>
        <v>0</v>
      </c>
      <c r="AO616" s="7">
        <f t="shared" si="574"/>
        <v>0</v>
      </c>
    </row>
    <row r="617" spans="1:41" s="8" customFormat="1" ht="17.100000000000001" customHeight="1" x14ac:dyDescent="0.2">
      <c r="A617" s="79"/>
      <c r="B617" s="76"/>
      <c r="C617" s="186"/>
      <c r="D617" s="221"/>
      <c r="E617" s="222"/>
      <c r="F617" s="72"/>
      <c r="G617" s="167"/>
      <c r="H617" s="190"/>
      <c r="I617" s="191"/>
      <c r="J617" s="191"/>
      <c r="K617" s="191"/>
      <c r="L617" s="191"/>
      <c r="M617" s="192"/>
      <c r="N617" s="81"/>
      <c r="O617" s="75"/>
      <c r="P617" s="76"/>
      <c r="Q617" s="77"/>
      <c r="R617" s="77"/>
      <c r="S617" s="77"/>
      <c r="T617" s="76"/>
      <c r="U617" s="78"/>
      <c r="V617" s="78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79"/>
      <c r="AM617" s="58"/>
      <c r="AN617" s="7">
        <f t="shared" ref="AN617" si="580">IF(A617&lt;&gt;"",IF(AND(COUNTIF($A574:$A589,A617)=0,COUNTIF($A610:$A616,A617)=0),1,0),0)</f>
        <v>0</v>
      </c>
      <c r="AO617" s="7">
        <f t="shared" si="574"/>
        <v>0</v>
      </c>
    </row>
    <row r="618" spans="1:41" s="8" customFormat="1" ht="17.100000000000001" customHeight="1" x14ac:dyDescent="0.2">
      <c r="A618" s="79"/>
      <c r="B618" s="76"/>
      <c r="C618" s="186"/>
      <c r="D618" s="221"/>
      <c r="E618" s="222"/>
      <c r="F618" s="72"/>
      <c r="G618" s="167"/>
      <c r="H618" s="190"/>
      <c r="I618" s="191"/>
      <c r="J618" s="191"/>
      <c r="K618" s="191"/>
      <c r="L618" s="191"/>
      <c r="M618" s="192"/>
      <c r="N618" s="81"/>
      <c r="O618" s="76"/>
      <c r="P618" s="76"/>
      <c r="Q618" s="77"/>
      <c r="R618" s="77"/>
      <c r="S618" s="77"/>
      <c r="T618" s="76"/>
      <c r="U618" s="78"/>
      <c r="V618" s="78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AI618" s="76"/>
      <c r="AJ618" s="76"/>
      <c r="AK618" s="76"/>
      <c r="AL618" s="79"/>
      <c r="AM618" s="58"/>
      <c r="AN618" s="7">
        <f t="shared" ref="AN618" si="581">IF(A618&lt;&gt;"",IF(AND(COUNTIF($A574:$A589,A618)=0,COUNTIF($A610:$A617,A618)=0),1,0),0)</f>
        <v>0</v>
      </c>
      <c r="AO618" s="7">
        <f t="shared" si="574"/>
        <v>0</v>
      </c>
    </row>
    <row r="619" spans="1:41" s="8" customFormat="1" ht="17.100000000000001" customHeight="1" x14ac:dyDescent="0.2">
      <c r="A619" s="80"/>
      <c r="B619" s="76"/>
      <c r="C619" s="186"/>
      <c r="D619" s="221"/>
      <c r="E619" s="222"/>
      <c r="F619" s="72"/>
      <c r="G619" s="167"/>
      <c r="H619" s="227"/>
      <c r="I619" s="228"/>
      <c r="J619" s="228"/>
      <c r="K619" s="228"/>
      <c r="L619" s="228"/>
      <c r="M619" s="229"/>
      <c r="N619" s="81"/>
      <c r="O619" s="75"/>
      <c r="P619" s="76"/>
      <c r="Q619" s="77"/>
      <c r="R619" s="77"/>
      <c r="S619" s="77"/>
      <c r="T619" s="76"/>
      <c r="U619" s="78"/>
      <c r="V619" s="78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AI619" s="76"/>
      <c r="AJ619" s="76"/>
      <c r="AK619" s="76"/>
      <c r="AL619" s="79"/>
      <c r="AM619" s="58"/>
      <c r="AN619" s="7">
        <f t="shared" ref="AN619" si="582">IF(A619&lt;&gt;"",IF(AND(COUNTIF($A574:$A589,A619)=0,COUNTIF($A610:$A618,A619)=0),1,0),0)</f>
        <v>0</v>
      </c>
      <c r="AO619" s="7">
        <f t="shared" si="574"/>
        <v>0</v>
      </c>
    </row>
    <row r="620" spans="1:41" s="8" customFormat="1" ht="17.100000000000001" customHeight="1" x14ac:dyDescent="0.2">
      <c r="A620" s="79"/>
      <c r="B620" s="76"/>
      <c r="C620" s="186"/>
      <c r="D620" s="221"/>
      <c r="E620" s="222"/>
      <c r="F620" s="72"/>
      <c r="G620" s="167"/>
      <c r="H620" s="190"/>
      <c r="I620" s="191"/>
      <c r="J620" s="191"/>
      <c r="K620" s="191"/>
      <c r="L620" s="191"/>
      <c r="M620" s="192"/>
      <c r="N620" s="81"/>
      <c r="O620" s="76"/>
      <c r="P620" s="76"/>
      <c r="Q620" s="77"/>
      <c r="R620" s="77"/>
      <c r="S620" s="77"/>
      <c r="T620" s="76"/>
      <c r="U620" s="78"/>
      <c r="V620" s="78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AI620" s="76"/>
      <c r="AJ620" s="76"/>
      <c r="AK620" s="76"/>
      <c r="AL620" s="79"/>
      <c r="AM620" s="58"/>
      <c r="AN620" s="7">
        <f t="shared" ref="AN620" si="583">IF(A620&lt;&gt;"",IF(AND(COUNTIF($A574:$A589,A620)=0,COUNTIF($A610:$A619,A620)=0),1,0),0)</f>
        <v>0</v>
      </c>
      <c r="AO620" s="7">
        <f t="shared" si="574"/>
        <v>0</v>
      </c>
    </row>
    <row r="621" spans="1:41" s="8" customFormat="1" ht="17.100000000000001" customHeight="1" x14ac:dyDescent="0.2">
      <c r="A621" s="80"/>
      <c r="B621" s="76"/>
      <c r="C621" s="186"/>
      <c r="D621" s="221"/>
      <c r="E621" s="222"/>
      <c r="F621" s="72"/>
      <c r="G621" s="167"/>
      <c r="H621" s="190"/>
      <c r="I621" s="191"/>
      <c r="J621" s="191"/>
      <c r="K621" s="191"/>
      <c r="L621" s="191"/>
      <c r="M621" s="192"/>
      <c r="N621" s="81"/>
      <c r="O621" s="75"/>
      <c r="P621" s="76"/>
      <c r="Q621" s="77"/>
      <c r="R621" s="77"/>
      <c r="S621" s="77"/>
      <c r="T621" s="76"/>
      <c r="U621" s="78"/>
      <c r="V621" s="78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  <c r="AJ621" s="76"/>
      <c r="AK621" s="76"/>
      <c r="AL621" s="79"/>
      <c r="AM621" s="58"/>
      <c r="AN621" s="7">
        <f t="shared" ref="AN621" si="584">IF(A621&lt;&gt;"",IF(AND(COUNTIF($A574:$A589,A621)=0,COUNTIF($A610:$A620,A621)=0),1,0),0)</f>
        <v>0</v>
      </c>
      <c r="AO621" s="7">
        <f t="shared" si="574"/>
        <v>0</v>
      </c>
    </row>
    <row r="622" spans="1:41" s="8" customFormat="1" ht="17.100000000000001" customHeight="1" x14ac:dyDescent="0.2">
      <c r="A622" s="79"/>
      <c r="B622" s="76"/>
      <c r="C622" s="186"/>
      <c r="D622" s="221"/>
      <c r="E622" s="222"/>
      <c r="F622" s="72"/>
      <c r="G622" s="167"/>
      <c r="H622" s="190"/>
      <c r="I622" s="191"/>
      <c r="J622" s="191"/>
      <c r="K622" s="191"/>
      <c r="L622" s="191"/>
      <c r="M622" s="192"/>
      <c r="N622" s="81"/>
      <c r="O622" s="76"/>
      <c r="P622" s="76"/>
      <c r="Q622" s="77"/>
      <c r="R622" s="77"/>
      <c r="S622" s="77"/>
      <c r="T622" s="76"/>
      <c r="U622" s="78"/>
      <c r="V622" s="78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  <c r="AJ622" s="76"/>
      <c r="AK622" s="76"/>
      <c r="AL622" s="79"/>
      <c r="AM622" s="58"/>
      <c r="AN622" s="7">
        <f t="shared" ref="AN622" si="585">IF(A622&lt;&gt;"",IF(AND(COUNTIF($A574:$A589,A622)=0,COUNTIF($A610:$A621,A622)=0),1,0),0)</f>
        <v>0</v>
      </c>
      <c r="AO622" s="7">
        <f t="shared" si="574"/>
        <v>0</v>
      </c>
    </row>
    <row r="623" spans="1:41" s="8" customFormat="1" ht="17.100000000000001" customHeight="1" x14ac:dyDescent="0.2">
      <c r="A623" s="80"/>
      <c r="B623" s="76"/>
      <c r="C623" s="186"/>
      <c r="D623" s="221"/>
      <c r="E623" s="222"/>
      <c r="F623" s="72"/>
      <c r="G623" s="167"/>
      <c r="H623" s="190"/>
      <c r="I623" s="191"/>
      <c r="J623" s="191"/>
      <c r="K623" s="191"/>
      <c r="L623" s="191"/>
      <c r="M623" s="192"/>
      <c r="N623" s="81"/>
      <c r="O623" s="75"/>
      <c r="P623" s="76"/>
      <c r="Q623" s="77"/>
      <c r="R623" s="77"/>
      <c r="S623" s="77"/>
      <c r="T623" s="76"/>
      <c r="U623" s="78"/>
      <c r="V623" s="78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79"/>
      <c r="AM623" s="58"/>
      <c r="AN623" s="7">
        <f t="shared" ref="AN623" si="586">IF(A623&lt;&gt;"",IF(AND(COUNTIF($A574:$A589,A623)=0,COUNTIF($A610:$A622,A623)=0),1,0),0)</f>
        <v>0</v>
      </c>
      <c r="AO623" s="7">
        <f t="shared" si="574"/>
        <v>0</v>
      </c>
    </row>
    <row r="624" spans="1:41" s="8" customFormat="1" ht="17.100000000000001" customHeight="1" x14ac:dyDescent="0.2">
      <c r="A624" s="79"/>
      <c r="B624" s="76"/>
      <c r="C624" s="186"/>
      <c r="D624" s="225"/>
      <c r="E624" s="226"/>
      <c r="F624" s="72"/>
      <c r="G624" s="167"/>
      <c r="H624" s="227"/>
      <c r="I624" s="228"/>
      <c r="J624" s="228"/>
      <c r="K624" s="228"/>
      <c r="L624" s="228"/>
      <c r="M624" s="229"/>
      <c r="N624" s="81"/>
      <c r="O624" s="82"/>
      <c r="P624" s="83"/>
      <c r="Q624" s="84"/>
      <c r="R624" s="84"/>
      <c r="S624" s="84"/>
      <c r="T624" s="83"/>
      <c r="U624" s="85"/>
      <c r="V624" s="85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6"/>
      <c r="AM624" s="58"/>
      <c r="AN624" s="7">
        <f t="shared" ref="AN624" si="587">IF(A624&lt;&gt;"",IF(AND(COUNTIF($A574:$A589,A624)=0,COUNTIF($A610:$A623,A624)=0),1,0),0)</f>
        <v>0</v>
      </c>
      <c r="AO624" s="7">
        <f t="shared" si="574"/>
        <v>0</v>
      </c>
    </row>
    <row r="625" spans="1:41" s="10" customFormat="1" ht="17.100000000000001" customHeight="1" x14ac:dyDescent="0.2">
      <c r="A625" s="114" t="str">
        <f t="shared" ref="A625" si="588">IF(A607="","",COUNT(A608:A624))</f>
        <v/>
      </c>
      <c r="B625" s="115"/>
      <c r="C625" s="187" t="str">
        <f>IF(SUM(C608:C624)=0,"",SUM(C608:C624))</f>
        <v/>
      </c>
      <c r="D625" s="233" t="str">
        <f>IF(COUNT(D608:D624)=0,"",COUNT(D608:D624))</f>
        <v/>
      </c>
      <c r="E625" s="234"/>
      <c r="F625" s="116"/>
      <c r="G625" s="117"/>
      <c r="H625" s="231" t="s">
        <v>77</v>
      </c>
      <c r="I625" s="232"/>
      <c r="J625" s="232"/>
      <c r="K625" s="232"/>
      <c r="L625" s="232"/>
      <c r="M625" s="232"/>
      <c r="N625" s="118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20"/>
      <c r="AM625" s="59"/>
      <c r="AN625" s="9"/>
      <c r="AO625" s="9"/>
    </row>
    <row r="626" spans="1:41" s="12" customFormat="1" ht="17.100000000000001" customHeight="1" x14ac:dyDescent="0.2">
      <c r="A626" s="121" t="str">
        <f t="shared" ref="A626" si="589">IF(A607="","",SUM(A607+A625))</f>
        <v/>
      </c>
      <c r="B626" s="122"/>
      <c r="C626" s="188" t="str">
        <f>IF(C607="","",SUM(C607,C625))</f>
        <v/>
      </c>
      <c r="D626" s="235" t="str">
        <f>IF(D607="","",SUM(D607,D625))</f>
        <v/>
      </c>
      <c r="E626" s="236"/>
      <c r="F626" s="123"/>
      <c r="G626" s="123"/>
      <c r="H626" s="124" t="s">
        <v>29</v>
      </c>
      <c r="I626" s="125"/>
      <c r="J626" s="125"/>
      <c r="K626" s="125"/>
      <c r="L626" s="125"/>
      <c r="M626" s="126"/>
      <c r="N626" s="127" t="s">
        <v>30</v>
      </c>
      <c r="O626" s="208"/>
      <c r="P626" s="208"/>
      <c r="Q626" s="208"/>
      <c r="R626" s="208"/>
      <c r="S626" s="208"/>
      <c r="T626" s="208"/>
      <c r="U626" s="208"/>
      <c r="V626" s="208"/>
      <c r="W626" s="208"/>
      <c r="X626" s="208"/>
      <c r="Y626" s="208"/>
      <c r="Z626" s="208"/>
      <c r="AA626" s="208"/>
      <c r="AB626" s="208"/>
      <c r="AC626" s="208"/>
      <c r="AD626" s="208"/>
      <c r="AE626" s="208"/>
      <c r="AF626" s="208"/>
      <c r="AG626" s="208"/>
      <c r="AH626" s="208"/>
      <c r="AI626" s="208"/>
      <c r="AJ626" s="208"/>
      <c r="AK626" s="208"/>
      <c r="AL626" s="209"/>
      <c r="AM626" s="60"/>
      <c r="AN626" s="11"/>
      <c r="AO626" s="11"/>
    </row>
    <row r="627" spans="1:41" ht="13.5" customHeight="1" x14ac:dyDescent="0.25">
      <c r="A627" s="152" t="s">
        <v>79</v>
      </c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54"/>
    </row>
    <row r="628" spans="1:41" ht="12" customHeight="1" x14ac:dyDescent="0.25">
      <c r="A628" s="45" t="s">
        <v>75</v>
      </c>
      <c r="B628" s="24"/>
      <c r="C628" s="25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54"/>
    </row>
    <row r="629" spans="1:41" s="13" customFormat="1" ht="19.5" x14ac:dyDescent="0.3">
      <c r="A629" s="17" t="s">
        <v>0</v>
      </c>
      <c r="B629" s="18"/>
      <c r="C629" s="19"/>
      <c r="D629" s="230" t="s">
        <v>5</v>
      </c>
      <c r="E629" s="230"/>
      <c r="F629" s="47">
        <f>F594+1</f>
        <v>19</v>
      </c>
      <c r="G629" s="18"/>
      <c r="H629" s="18"/>
      <c r="I629" s="18"/>
      <c r="J629" s="18"/>
      <c r="K629" s="18"/>
      <c r="L629" s="18"/>
      <c r="M629" s="1"/>
      <c r="N629" s="20"/>
      <c r="O629" s="18"/>
      <c r="P629" s="18"/>
      <c r="Q629" s="18"/>
      <c r="R629" s="202" t="s">
        <v>85</v>
      </c>
      <c r="S629" s="202"/>
      <c r="T629" s="203" t="s">
        <v>86</v>
      </c>
      <c r="U629" s="203"/>
      <c r="V629" s="203"/>
      <c r="W629" s="203"/>
      <c r="X629" s="203"/>
      <c r="Y629" s="203"/>
      <c r="Z629" s="203"/>
      <c r="AA629" s="203"/>
      <c r="AB629" s="203"/>
      <c r="AC629" s="203"/>
      <c r="AD629" s="203"/>
      <c r="AE629" s="203"/>
      <c r="AF629" s="203"/>
      <c r="AG629" s="203"/>
      <c r="AH629" s="203"/>
      <c r="AI629" s="203"/>
      <c r="AJ629" s="203"/>
      <c r="AK629" s="203"/>
      <c r="AL629" s="203"/>
      <c r="AM629" s="61"/>
      <c r="AN629" s="14"/>
      <c r="AO629" s="14"/>
    </row>
    <row r="630" spans="1:41" s="13" customFormat="1" ht="20.25" customHeight="1" x14ac:dyDescent="0.2">
      <c r="A630" s="237" t="s">
        <v>1</v>
      </c>
      <c r="B630" s="237"/>
      <c r="C630" s="237"/>
      <c r="D630" s="21"/>
      <c r="E630" s="21"/>
      <c r="F630" s="21"/>
      <c r="G630" s="21"/>
      <c r="H630" s="18"/>
      <c r="I630" s="18"/>
      <c r="J630" s="18"/>
      <c r="K630" s="18"/>
      <c r="L630" s="18"/>
      <c r="M630" s="22"/>
      <c r="N630" s="63"/>
      <c r="O630" s="63"/>
      <c r="P630" s="63"/>
      <c r="Q630" s="63"/>
      <c r="R630" s="204" t="s">
        <v>87</v>
      </c>
      <c r="S630" s="204"/>
      <c r="T630" s="204" t="s">
        <v>88</v>
      </c>
      <c r="U630" s="204"/>
      <c r="V630" s="204"/>
      <c r="W630" s="204"/>
      <c r="X630" s="204"/>
      <c r="Y630" s="204"/>
      <c r="Z630" s="204"/>
      <c r="AA630" s="204"/>
      <c r="AB630" s="204"/>
      <c r="AC630" s="204"/>
      <c r="AD630" s="204"/>
      <c r="AE630" s="204"/>
      <c r="AF630" s="204"/>
      <c r="AG630" s="204"/>
      <c r="AH630" s="204"/>
      <c r="AI630" s="204"/>
      <c r="AJ630" s="204"/>
      <c r="AK630" s="204"/>
      <c r="AL630" s="204"/>
      <c r="AM630" s="61"/>
      <c r="AN630" s="14"/>
      <c r="AO630" s="14"/>
    </row>
    <row r="631" spans="1:41" s="13" customFormat="1" ht="20.100000000000001" customHeight="1" x14ac:dyDescent="0.25">
      <c r="A631" s="237"/>
      <c r="B631" s="237"/>
      <c r="C631" s="237"/>
      <c r="D631" s="128" t="s">
        <v>51</v>
      </c>
      <c r="E631" s="129" t="str">
        <f t="shared" ref="E631" si="590">IF($E$3="","",$E$3)</f>
        <v/>
      </c>
      <c r="F631" s="130" t="str">
        <f t="shared" ref="F631" si="591">IF($F$3="","",$F$3)</f>
        <v/>
      </c>
      <c r="G631" s="131" t="str">
        <f t="shared" ref="G631" si="592">IF($G$3="","",$G$3)</f>
        <v/>
      </c>
      <c r="H631" s="131" t="str">
        <f t="shared" ref="H631" si="593">IF(H598="","",$H$3)</f>
        <v/>
      </c>
      <c r="I631" s="131" t="str">
        <f t="shared" ref="I631" si="594">IF($I$3="","",$I$3)</f>
        <v/>
      </c>
      <c r="J631" s="131" t="str">
        <f t="shared" ref="J631" si="595">IF($J$3="","",$J$3)</f>
        <v/>
      </c>
      <c r="K631" s="131" t="str">
        <f t="shared" ref="K631" si="596">IF($K$3="","",$K$3)</f>
        <v/>
      </c>
      <c r="L631" s="131" t="str">
        <f t="shared" ref="L631" si="597">IF($L$3="","",$L$3)</f>
        <v/>
      </c>
      <c r="M631" s="150"/>
      <c r="N631" s="238"/>
      <c r="O631" s="238"/>
      <c r="P631" s="23"/>
      <c r="Q631" s="239" t="s">
        <v>40</v>
      </c>
      <c r="R631" s="239"/>
      <c r="S631" s="239"/>
      <c r="T631" s="310" t="str">
        <f>IF($T$3="","",$T$3)</f>
        <v/>
      </c>
      <c r="U631" s="310" t="str">
        <f t="shared" ref="U631:W631" si="598">IF($L$3="","",$L$3)</f>
        <v/>
      </c>
      <c r="V631" s="310" t="str">
        <f t="shared" si="598"/>
        <v/>
      </c>
      <c r="W631" s="311" t="s">
        <v>89</v>
      </c>
      <c r="X631" s="311"/>
      <c r="Y631" s="181"/>
      <c r="Z631" s="181"/>
      <c r="AA631" s="181"/>
      <c r="AB631" s="181"/>
      <c r="AC631" s="181"/>
      <c r="AD631" s="181"/>
      <c r="AE631" s="181"/>
      <c r="AF631" s="181"/>
      <c r="AG631" s="181"/>
      <c r="AH631" s="181"/>
      <c r="AI631" s="181"/>
      <c r="AJ631" s="181"/>
      <c r="AK631" s="181"/>
      <c r="AL631" s="310" t="str">
        <f>IF($AL$3="","",$AL$3)</f>
        <v/>
      </c>
      <c r="AM631" s="310" t="str">
        <f t="shared" ref="AM631:AN631" si="599">IF($L$3="","",$L$3)</f>
        <v/>
      </c>
      <c r="AN631" s="310" t="str">
        <f t="shared" si="599"/>
        <v/>
      </c>
      <c r="AO631" s="14"/>
    </row>
    <row r="632" spans="1:41" s="13" customFormat="1" ht="5.0999999999999996" customHeight="1" x14ac:dyDescent="0.2">
      <c r="A632" s="24"/>
      <c r="B632" s="24"/>
      <c r="C632" s="25"/>
      <c r="D632" s="132"/>
      <c r="E632" s="132"/>
      <c r="F632" s="132"/>
      <c r="G632" s="132"/>
      <c r="H632" s="69"/>
      <c r="I632" s="69"/>
      <c r="J632" s="69"/>
      <c r="K632" s="69"/>
      <c r="L632" s="69"/>
      <c r="M632" s="133"/>
      <c r="N632" s="133"/>
      <c r="O632" s="133"/>
      <c r="P632" s="27"/>
      <c r="Q632" s="171"/>
      <c r="R632" s="171"/>
      <c r="S632" s="171"/>
      <c r="T632" s="134"/>
      <c r="U632" s="134"/>
      <c r="V632" s="134"/>
      <c r="W632" s="134"/>
      <c r="X632" s="135"/>
      <c r="Y632" s="135"/>
      <c r="Z632" s="135"/>
      <c r="AA632" s="135"/>
      <c r="AB632" s="135"/>
      <c r="AC632" s="135"/>
      <c r="AD632" s="135"/>
      <c r="AE632" s="135"/>
      <c r="AF632" s="135"/>
      <c r="AG632" s="135"/>
      <c r="AH632" s="135"/>
      <c r="AI632" s="135"/>
      <c r="AJ632" s="135"/>
      <c r="AK632" s="135"/>
      <c r="AL632" s="135"/>
      <c r="AM632" s="61"/>
      <c r="AN632" s="14"/>
      <c r="AO632" s="14"/>
    </row>
    <row r="633" spans="1:41" s="13" customFormat="1" ht="21.75" customHeight="1" x14ac:dyDescent="0.2">
      <c r="A633" s="29" t="s">
        <v>3</v>
      </c>
      <c r="B633" s="24"/>
      <c r="C633" s="25"/>
      <c r="D633" s="218" t="str">
        <f t="shared" ref="D633" si="600">IF($D$5="","",$D$5)</f>
        <v/>
      </c>
      <c r="E633" s="218"/>
      <c r="F633" s="218"/>
      <c r="G633" s="218"/>
      <c r="H633" s="218"/>
      <c r="I633" s="218"/>
      <c r="J633" s="218"/>
      <c r="K633" s="218"/>
      <c r="L633" s="218"/>
      <c r="M633" s="218"/>
      <c r="N633" s="218"/>
      <c r="O633" s="218"/>
      <c r="P633" s="30"/>
      <c r="Q633" s="219" t="s">
        <v>2</v>
      </c>
      <c r="R633" s="219"/>
      <c r="S633" s="219"/>
      <c r="T633" s="220" t="str">
        <f t="shared" ref="T633" si="601">IF($T$5="","",$T$5)</f>
        <v/>
      </c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  <c r="AJ633" s="220"/>
      <c r="AK633" s="220"/>
      <c r="AL633" s="220"/>
      <c r="AM633" s="61"/>
      <c r="AN633" s="14"/>
      <c r="AO633" s="14"/>
    </row>
    <row r="634" spans="1:41" s="13" customFormat="1" ht="5.0999999999999996" customHeight="1" x14ac:dyDescent="0.2">
      <c r="A634" s="24"/>
      <c r="B634" s="24"/>
      <c r="C634" s="25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24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1"/>
      <c r="AN634" s="14"/>
      <c r="AO634" s="14"/>
    </row>
    <row r="635" spans="1:41" s="13" customFormat="1" ht="20.100000000000001" customHeight="1" x14ac:dyDescent="0.2">
      <c r="A635" s="24" t="s">
        <v>32</v>
      </c>
      <c r="B635" s="24"/>
      <c r="C635" s="25"/>
      <c r="D635" s="218" t="str">
        <f t="shared" ref="D635" si="602">IF($D$7="","",$D$7)</f>
        <v/>
      </c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30"/>
      <c r="Q635" s="69"/>
      <c r="R635" s="219" t="s">
        <v>4</v>
      </c>
      <c r="S635" s="219"/>
      <c r="T635" s="220" t="str">
        <f t="shared" ref="T635" si="603">IF($T$7="","",$T$7)</f>
        <v/>
      </c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  <c r="AJ635" s="220"/>
      <c r="AK635" s="220"/>
      <c r="AL635" s="220"/>
      <c r="AM635" s="61"/>
      <c r="AN635" s="14"/>
      <c r="AO635" s="14"/>
    </row>
    <row r="636" spans="1:41" s="13" customFormat="1" ht="14.25" customHeight="1" x14ac:dyDescent="0.25">
      <c r="A636" s="31"/>
      <c r="B636" s="32"/>
      <c r="C636" s="33"/>
      <c r="D636" s="18"/>
      <c r="E636" s="18"/>
      <c r="F636" s="18"/>
      <c r="G636" s="18"/>
      <c r="H636" s="18"/>
      <c r="I636" s="18"/>
      <c r="J636" s="18"/>
      <c r="K636" s="18"/>
      <c r="L636" s="18"/>
      <c r="M636" s="32"/>
      <c r="N636" s="32"/>
      <c r="O636" s="32"/>
      <c r="P636" s="32"/>
      <c r="Q636" s="31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61"/>
      <c r="AN636" s="14"/>
      <c r="AO636" s="14"/>
    </row>
    <row r="637" spans="1:41" ht="28.5" customHeight="1" x14ac:dyDescent="0.25">
      <c r="A637" s="205" t="s">
        <v>84</v>
      </c>
      <c r="B637" s="205" t="s">
        <v>7</v>
      </c>
      <c r="C637" s="240" t="s">
        <v>8</v>
      </c>
      <c r="D637" s="243" t="s">
        <v>76</v>
      </c>
      <c r="E637" s="244"/>
      <c r="F637" s="212" t="s">
        <v>9</v>
      </c>
      <c r="G637" s="214"/>
      <c r="H637" s="243" t="s">
        <v>10</v>
      </c>
      <c r="I637" s="247"/>
      <c r="J637" s="247"/>
      <c r="K637" s="247"/>
      <c r="L637" s="247"/>
      <c r="M637" s="244"/>
      <c r="N637" s="93"/>
      <c r="O637" s="210" t="s">
        <v>11</v>
      </c>
      <c r="P637" s="211"/>
      <c r="Q637" s="196" t="s">
        <v>12</v>
      </c>
      <c r="R637" s="197"/>
      <c r="S637" s="197"/>
      <c r="T637" s="212" t="s">
        <v>38</v>
      </c>
      <c r="U637" s="213"/>
      <c r="V637" s="213"/>
      <c r="W637" s="214"/>
      <c r="X637" s="215" t="s">
        <v>13</v>
      </c>
      <c r="Y637" s="172"/>
      <c r="Z637" s="172"/>
      <c r="AA637" s="172"/>
      <c r="AB637" s="172"/>
      <c r="AC637" s="172"/>
      <c r="AD637" s="172"/>
      <c r="AE637" s="172"/>
      <c r="AF637" s="172"/>
      <c r="AG637" s="172"/>
      <c r="AH637" s="172"/>
      <c r="AI637" s="172"/>
      <c r="AJ637" s="172"/>
      <c r="AK637" s="172"/>
      <c r="AL637" s="205" t="s">
        <v>14</v>
      </c>
      <c r="AM637" s="56"/>
    </row>
    <row r="638" spans="1:41" ht="15" customHeight="1" x14ac:dyDescent="0.25">
      <c r="A638" s="206"/>
      <c r="B638" s="206"/>
      <c r="C638" s="241"/>
      <c r="D638" s="245"/>
      <c r="E638" s="246"/>
      <c r="F638" s="205" t="s">
        <v>39</v>
      </c>
      <c r="G638" s="215" t="s">
        <v>16</v>
      </c>
      <c r="H638" s="245"/>
      <c r="I638" s="248"/>
      <c r="J638" s="248"/>
      <c r="K638" s="248"/>
      <c r="L638" s="248"/>
      <c r="M638" s="246"/>
      <c r="N638" s="94"/>
      <c r="O638" s="252" t="s">
        <v>17</v>
      </c>
      <c r="P638" s="175" t="s">
        <v>18</v>
      </c>
      <c r="Q638" s="254" t="s">
        <v>19</v>
      </c>
      <c r="R638" s="255"/>
      <c r="S638" s="177" t="s">
        <v>81</v>
      </c>
      <c r="T638" s="175" t="s">
        <v>34</v>
      </c>
      <c r="U638" s="175" t="s">
        <v>35</v>
      </c>
      <c r="V638" s="175" t="s">
        <v>80</v>
      </c>
      <c r="W638" s="175" t="s">
        <v>20</v>
      </c>
      <c r="X638" s="216"/>
      <c r="Y638" s="173"/>
      <c r="Z638" s="173"/>
      <c r="AA638" s="173"/>
      <c r="AB638" s="173"/>
      <c r="AC638" s="173"/>
      <c r="AD638" s="173"/>
      <c r="AE638" s="173"/>
      <c r="AF638" s="173"/>
      <c r="AG638" s="173"/>
      <c r="AH638" s="173"/>
      <c r="AI638" s="173"/>
      <c r="AJ638" s="173"/>
      <c r="AK638" s="173"/>
      <c r="AL638" s="206"/>
      <c r="AM638" s="56"/>
    </row>
    <row r="639" spans="1:41" ht="12.75" customHeight="1" x14ac:dyDescent="0.25">
      <c r="A639" s="207"/>
      <c r="B639" s="207"/>
      <c r="C639" s="242"/>
      <c r="D639" s="256" t="s">
        <v>33</v>
      </c>
      <c r="E639" s="257"/>
      <c r="F639" s="207"/>
      <c r="G639" s="217"/>
      <c r="H639" s="249"/>
      <c r="I639" s="250"/>
      <c r="J639" s="250"/>
      <c r="K639" s="250"/>
      <c r="L639" s="250"/>
      <c r="M639" s="251"/>
      <c r="N639" s="97"/>
      <c r="O639" s="253"/>
      <c r="P639" s="176"/>
      <c r="Q639" s="99" t="s">
        <v>21</v>
      </c>
      <c r="R639" s="100" t="s">
        <v>22</v>
      </c>
      <c r="S639" s="101" t="s">
        <v>36</v>
      </c>
      <c r="T639" s="176"/>
      <c r="U639" s="176"/>
      <c r="V639" s="176" t="s">
        <v>37</v>
      </c>
      <c r="W639" s="176"/>
      <c r="X639" s="217"/>
      <c r="Y639" s="174"/>
      <c r="Z639" s="174"/>
      <c r="AA639" s="174"/>
      <c r="AB639" s="174"/>
      <c r="AC639" s="174"/>
      <c r="AD639" s="174"/>
      <c r="AE639" s="174"/>
      <c r="AF639" s="174"/>
      <c r="AG639" s="174"/>
      <c r="AH639" s="174"/>
      <c r="AI639" s="174"/>
      <c r="AJ639" s="174"/>
      <c r="AK639" s="174"/>
      <c r="AL639" s="207"/>
      <c r="AM639" s="56"/>
    </row>
    <row r="640" spans="1:41" ht="13.5" customHeight="1" x14ac:dyDescent="0.25">
      <c r="A640" s="102" t="s">
        <v>6</v>
      </c>
      <c r="B640" s="102" t="s">
        <v>23</v>
      </c>
      <c r="C640" s="103" t="s">
        <v>24</v>
      </c>
      <c r="D640" s="196" t="s">
        <v>23</v>
      </c>
      <c r="E640" s="198"/>
      <c r="F640" s="169" t="s">
        <v>25</v>
      </c>
      <c r="G640" s="169" t="s">
        <v>82</v>
      </c>
      <c r="H640" s="196" t="s">
        <v>23</v>
      </c>
      <c r="I640" s="197"/>
      <c r="J640" s="197"/>
      <c r="K640" s="197"/>
      <c r="L640" s="197"/>
      <c r="M640" s="198"/>
      <c r="N640" s="105"/>
      <c r="O640" s="102" t="s">
        <v>26</v>
      </c>
      <c r="P640" s="102" t="s">
        <v>26</v>
      </c>
      <c r="Q640" s="196" t="s">
        <v>27</v>
      </c>
      <c r="R640" s="197"/>
      <c r="S640" s="197"/>
      <c r="T640" s="102" t="s">
        <v>23</v>
      </c>
      <c r="U640" s="102" t="s">
        <v>27</v>
      </c>
      <c r="V640" s="102" t="s">
        <v>27</v>
      </c>
      <c r="W640" s="102" t="s">
        <v>28</v>
      </c>
      <c r="X640" s="102" t="s">
        <v>23</v>
      </c>
      <c r="Y640" s="102"/>
      <c r="Z640" s="102"/>
      <c r="AA640" s="102"/>
      <c r="AB640" s="102"/>
      <c r="AC640" s="102"/>
      <c r="AD640" s="102"/>
      <c r="AE640" s="102"/>
      <c r="AF640" s="102"/>
      <c r="AG640" s="102"/>
      <c r="AH640" s="102"/>
      <c r="AI640" s="102"/>
      <c r="AJ640" s="102"/>
      <c r="AK640" s="102"/>
      <c r="AL640" s="102" t="s">
        <v>6</v>
      </c>
      <c r="AM640" s="56"/>
    </row>
    <row r="641" spans="1:41" s="6" customFormat="1" ht="9.9499999999999993" customHeight="1" x14ac:dyDescent="0.2">
      <c r="A641" s="89">
        <v>1</v>
      </c>
      <c r="B641" s="89">
        <v>2</v>
      </c>
      <c r="C641" s="170">
        <v>3</v>
      </c>
      <c r="D641" s="199">
        <v>4</v>
      </c>
      <c r="E641" s="201"/>
      <c r="F641" s="91">
        <v>5</v>
      </c>
      <c r="G641" s="91">
        <v>6</v>
      </c>
      <c r="H641" s="199">
        <v>7</v>
      </c>
      <c r="I641" s="200"/>
      <c r="J641" s="200"/>
      <c r="K641" s="200"/>
      <c r="L641" s="200"/>
      <c r="M641" s="201"/>
      <c r="N641" s="92"/>
      <c r="O641" s="89">
        <v>8</v>
      </c>
      <c r="P641" s="89">
        <v>-8</v>
      </c>
      <c r="Q641" s="89">
        <v>9</v>
      </c>
      <c r="R641" s="89">
        <v>10</v>
      </c>
      <c r="S641" s="89">
        <v>11</v>
      </c>
      <c r="T641" s="89">
        <v>12</v>
      </c>
      <c r="U641" s="89">
        <v>-14</v>
      </c>
      <c r="V641" s="89">
        <v>13</v>
      </c>
      <c r="W641" s="89">
        <v>14</v>
      </c>
      <c r="X641" s="89">
        <v>15</v>
      </c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>
        <v>16</v>
      </c>
      <c r="AM641" s="57"/>
      <c r="AN641" s="15"/>
      <c r="AO641" s="15"/>
    </row>
    <row r="642" spans="1:41" s="8" customFormat="1" ht="17.100000000000001" customHeight="1" x14ac:dyDescent="0.2">
      <c r="A642" s="106" t="str">
        <f t="shared" ref="A642" si="604">IF(A626=0,"",(A626))</f>
        <v/>
      </c>
      <c r="B642" s="107"/>
      <c r="C642" s="185" t="str">
        <f t="shared" ref="C642:D642" si="605">IF(C626=0,"",(C626))</f>
        <v/>
      </c>
      <c r="D642" s="223" t="str">
        <f t="shared" si="605"/>
        <v/>
      </c>
      <c r="E642" s="224"/>
      <c r="F642" s="108"/>
      <c r="G642" s="108"/>
      <c r="H642" s="193" t="s">
        <v>31</v>
      </c>
      <c r="I642" s="194"/>
      <c r="J642" s="194"/>
      <c r="K642" s="194"/>
      <c r="L642" s="194"/>
      <c r="M642" s="195"/>
      <c r="N642" s="109"/>
      <c r="O642" s="110"/>
      <c r="P642" s="107"/>
      <c r="Q642" s="111"/>
      <c r="R642" s="111"/>
      <c r="S642" s="111"/>
      <c r="T642" s="107"/>
      <c r="U642" s="112"/>
      <c r="V642" s="112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13"/>
      <c r="AM642" s="58"/>
      <c r="AN642" s="7"/>
      <c r="AO642" s="16">
        <f t="shared" ref="AO642:AO677" si="606">AO624</f>
        <v>0</v>
      </c>
    </row>
    <row r="643" spans="1:41" s="8" customFormat="1" ht="17.100000000000001" customHeight="1" x14ac:dyDescent="0.2">
      <c r="A643" s="70"/>
      <c r="B643" s="168"/>
      <c r="C643" s="186"/>
      <c r="D643" s="225"/>
      <c r="E643" s="226"/>
      <c r="F643" s="72"/>
      <c r="G643" s="72"/>
      <c r="H643" s="190"/>
      <c r="I643" s="191"/>
      <c r="J643" s="191"/>
      <c r="K643" s="191"/>
      <c r="L643" s="191"/>
      <c r="M643" s="192"/>
      <c r="N643" s="74"/>
      <c r="O643" s="75"/>
      <c r="P643" s="76"/>
      <c r="Q643" s="77"/>
      <c r="R643" s="77"/>
      <c r="S643" s="77"/>
      <c r="T643" s="76"/>
      <c r="U643" s="78"/>
      <c r="V643" s="78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AI643" s="76"/>
      <c r="AJ643" s="76"/>
      <c r="AK643" s="76"/>
      <c r="AL643" s="79"/>
      <c r="AM643" s="58"/>
      <c r="AN643" s="7">
        <f t="shared" ref="AN643:AN645" si="607">IF(A643&lt;&gt;"",IF(COUNTIF($A607:$A622,A643)=0,1,0),0)</f>
        <v>0</v>
      </c>
      <c r="AO643" s="7">
        <f t="shared" ref="AO643:AO645" si="608">IF(F643&gt;0,AO640+1,AO640)</f>
        <v>0</v>
      </c>
    </row>
    <row r="644" spans="1:41" s="8" customFormat="1" ht="17.100000000000001" customHeight="1" x14ac:dyDescent="0.2">
      <c r="A644" s="80"/>
      <c r="B644" s="76"/>
      <c r="C644" s="186"/>
      <c r="D644" s="225"/>
      <c r="E644" s="226"/>
      <c r="F644" s="72"/>
      <c r="G644" s="72"/>
      <c r="H644" s="190"/>
      <c r="I644" s="191"/>
      <c r="J644" s="191"/>
      <c r="K644" s="191"/>
      <c r="L644" s="191"/>
      <c r="M644" s="192"/>
      <c r="N644" s="74"/>
      <c r="O644" s="75"/>
      <c r="P644" s="76"/>
      <c r="Q644" s="77"/>
      <c r="R644" s="77"/>
      <c r="S644" s="77"/>
      <c r="T644" s="76"/>
      <c r="U644" s="78"/>
      <c r="V644" s="78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  <c r="AJ644" s="76"/>
      <c r="AK644" s="76"/>
      <c r="AL644" s="79"/>
      <c r="AM644" s="58"/>
      <c r="AN644" s="7">
        <f t="shared" si="607"/>
        <v>0</v>
      </c>
      <c r="AO644" s="7">
        <f t="shared" si="608"/>
        <v>0</v>
      </c>
    </row>
    <row r="645" spans="1:41" s="8" customFormat="1" ht="17.100000000000001" customHeight="1" x14ac:dyDescent="0.2">
      <c r="A645" s="79"/>
      <c r="B645" s="76"/>
      <c r="C645" s="186"/>
      <c r="D645" s="221"/>
      <c r="E645" s="222"/>
      <c r="F645" s="72"/>
      <c r="G645" s="72"/>
      <c r="H645" s="190"/>
      <c r="I645" s="191"/>
      <c r="J645" s="191"/>
      <c r="K645" s="191"/>
      <c r="L645" s="191"/>
      <c r="M645" s="192"/>
      <c r="N645" s="81"/>
      <c r="O645" s="76"/>
      <c r="P645" s="76"/>
      <c r="Q645" s="77"/>
      <c r="R645" s="77"/>
      <c r="S645" s="77"/>
      <c r="T645" s="76"/>
      <c r="U645" s="78"/>
      <c r="V645" s="78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AI645" s="76"/>
      <c r="AJ645" s="76"/>
      <c r="AK645" s="76"/>
      <c r="AL645" s="79"/>
      <c r="AM645" s="58"/>
      <c r="AN645" s="7">
        <f t="shared" si="607"/>
        <v>0</v>
      </c>
      <c r="AO645" s="7">
        <f t="shared" si="608"/>
        <v>0</v>
      </c>
    </row>
    <row r="646" spans="1:41" s="8" customFormat="1" ht="17.100000000000001" customHeight="1" x14ac:dyDescent="0.2">
      <c r="A646" s="80"/>
      <c r="B646" s="76"/>
      <c r="C646" s="186"/>
      <c r="D646" s="221"/>
      <c r="E646" s="222"/>
      <c r="F646" s="72"/>
      <c r="G646" s="167"/>
      <c r="H646" s="190"/>
      <c r="I646" s="191"/>
      <c r="J646" s="191"/>
      <c r="K646" s="191"/>
      <c r="L646" s="191"/>
      <c r="M646" s="192"/>
      <c r="N646" s="81"/>
      <c r="O646" s="75"/>
      <c r="P646" s="76"/>
      <c r="Q646" s="77"/>
      <c r="R646" s="77"/>
      <c r="S646" s="77"/>
      <c r="T646" s="76"/>
      <c r="U646" s="78"/>
      <c r="V646" s="78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AI646" s="76"/>
      <c r="AJ646" s="76"/>
      <c r="AK646" s="76"/>
      <c r="AL646" s="79"/>
      <c r="AM646" s="58"/>
      <c r="AN646" s="7">
        <f t="shared" ref="AN646" si="609">IF(A646&lt;&gt;"",IF(AND(COUNTIF($A609:$A624,A646)=0,A646&lt;&gt;A645),1,0),0)</f>
        <v>0</v>
      </c>
      <c r="AO646" s="7">
        <f t="shared" ref="AO646:AO659" si="610">IF(F646&gt;0,AO645+1,AO645)</f>
        <v>0</v>
      </c>
    </row>
    <row r="647" spans="1:41" s="8" customFormat="1" ht="17.100000000000001" customHeight="1" x14ac:dyDescent="0.2">
      <c r="A647" s="79"/>
      <c r="B647" s="76"/>
      <c r="C647" s="186"/>
      <c r="D647" s="221"/>
      <c r="E647" s="222"/>
      <c r="F647" s="72"/>
      <c r="G647" s="167"/>
      <c r="H647" s="190"/>
      <c r="I647" s="191"/>
      <c r="J647" s="191"/>
      <c r="K647" s="191"/>
      <c r="L647" s="191"/>
      <c r="M647" s="192"/>
      <c r="N647" s="81"/>
      <c r="O647" s="76"/>
      <c r="P647" s="76"/>
      <c r="Q647" s="77"/>
      <c r="R647" s="77"/>
      <c r="S647" s="77"/>
      <c r="T647" s="76"/>
      <c r="U647" s="78"/>
      <c r="V647" s="78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AI647" s="76"/>
      <c r="AJ647" s="76"/>
      <c r="AK647" s="76"/>
      <c r="AL647" s="79"/>
      <c r="AM647" s="58"/>
      <c r="AN647" s="7">
        <f t="shared" ref="AN647" si="611">IF(A647&lt;&gt;"",IF(AND(COUNTIF($A609:$A624,A647)=0,COUNTIF($A645:$A646,A647)=0),1,0),0)</f>
        <v>0</v>
      </c>
      <c r="AO647" s="7">
        <f t="shared" si="610"/>
        <v>0</v>
      </c>
    </row>
    <row r="648" spans="1:41" s="8" customFormat="1" ht="17.100000000000001" customHeight="1" x14ac:dyDescent="0.2">
      <c r="A648" s="80"/>
      <c r="B648" s="76"/>
      <c r="C648" s="186"/>
      <c r="D648" s="221"/>
      <c r="E648" s="222"/>
      <c r="F648" s="72"/>
      <c r="G648" s="167"/>
      <c r="H648" s="190"/>
      <c r="I648" s="191"/>
      <c r="J648" s="191"/>
      <c r="K648" s="191"/>
      <c r="L648" s="191"/>
      <c r="M648" s="192"/>
      <c r="N648" s="81"/>
      <c r="O648" s="76"/>
      <c r="P648" s="76"/>
      <c r="Q648" s="77"/>
      <c r="R648" s="77"/>
      <c r="S648" s="77"/>
      <c r="T648" s="76"/>
      <c r="U648" s="78"/>
      <c r="V648" s="78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AI648" s="76"/>
      <c r="AJ648" s="76"/>
      <c r="AK648" s="76"/>
      <c r="AL648" s="79"/>
      <c r="AM648" s="58"/>
      <c r="AN648" s="7">
        <f t="shared" ref="AN648" si="612">IF(A648&lt;&gt;"",IF(AND(COUNTIF($A609:$A624,A648)=0,COUNTIF($A645:$A647,A648)=0),1,0),0)</f>
        <v>0</v>
      </c>
      <c r="AO648" s="7">
        <f t="shared" si="610"/>
        <v>0</v>
      </c>
    </row>
    <row r="649" spans="1:41" s="8" customFormat="1" ht="17.100000000000001" customHeight="1" x14ac:dyDescent="0.2">
      <c r="A649" s="79"/>
      <c r="B649" s="76"/>
      <c r="C649" s="186"/>
      <c r="D649" s="221"/>
      <c r="E649" s="222"/>
      <c r="F649" s="72"/>
      <c r="G649" s="167"/>
      <c r="H649" s="190"/>
      <c r="I649" s="191"/>
      <c r="J649" s="191"/>
      <c r="K649" s="191"/>
      <c r="L649" s="191"/>
      <c r="M649" s="192"/>
      <c r="N649" s="81"/>
      <c r="O649" s="76"/>
      <c r="P649" s="76"/>
      <c r="Q649" s="77"/>
      <c r="R649" s="77"/>
      <c r="S649" s="77"/>
      <c r="T649" s="76"/>
      <c r="U649" s="78"/>
      <c r="V649" s="78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AI649" s="76"/>
      <c r="AJ649" s="76"/>
      <c r="AK649" s="76"/>
      <c r="AL649" s="79"/>
      <c r="AM649" s="58"/>
      <c r="AN649" s="7">
        <f t="shared" ref="AN649" si="613">IF(A649&lt;&gt;"",IF(AND(COUNTIF($A609:$A624,A649)=0,COUNTIF($A645:$A648,A649)=0),1,0),0)</f>
        <v>0</v>
      </c>
      <c r="AO649" s="7">
        <f t="shared" si="610"/>
        <v>0</v>
      </c>
    </row>
    <row r="650" spans="1:41" s="8" customFormat="1" ht="17.100000000000001" customHeight="1" x14ac:dyDescent="0.2">
      <c r="A650" s="80"/>
      <c r="B650" s="76"/>
      <c r="C650" s="186"/>
      <c r="D650" s="221"/>
      <c r="E650" s="222"/>
      <c r="F650" s="72"/>
      <c r="G650" s="167"/>
      <c r="H650" s="190"/>
      <c r="I650" s="191"/>
      <c r="J650" s="191"/>
      <c r="K650" s="191"/>
      <c r="L650" s="191"/>
      <c r="M650" s="192"/>
      <c r="N650" s="81"/>
      <c r="O650" s="76"/>
      <c r="P650" s="76"/>
      <c r="Q650" s="77"/>
      <c r="R650" s="77"/>
      <c r="S650" s="77"/>
      <c r="T650" s="76"/>
      <c r="U650" s="78"/>
      <c r="V650" s="78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AI650" s="76"/>
      <c r="AJ650" s="76"/>
      <c r="AK650" s="76"/>
      <c r="AL650" s="79"/>
      <c r="AM650" s="58"/>
      <c r="AN650" s="7">
        <f t="shared" ref="AN650" si="614">IF(A650&lt;&gt;"",IF(AND(COUNTIF($A609:$A624,A650)=0,COUNTIF($A645:$A649,A650)=0),1,0),0)</f>
        <v>0</v>
      </c>
      <c r="AO650" s="7">
        <f t="shared" si="610"/>
        <v>0</v>
      </c>
    </row>
    <row r="651" spans="1:41" s="8" customFormat="1" ht="17.100000000000001" customHeight="1" x14ac:dyDescent="0.2">
      <c r="A651" s="79"/>
      <c r="B651" s="76"/>
      <c r="C651" s="186"/>
      <c r="D651" s="221"/>
      <c r="E651" s="222"/>
      <c r="F651" s="72"/>
      <c r="G651" s="167"/>
      <c r="H651" s="190"/>
      <c r="I651" s="191"/>
      <c r="J651" s="191"/>
      <c r="K651" s="191"/>
      <c r="L651" s="191"/>
      <c r="M651" s="192"/>
      <c r="N651" s="81"/>
      <c r="O651" s="76"/>
      <c r="P651" s="76"/>
      <c r="Q651" s="77"/>
      <c r="R651" s="77"/>
      <c r="S651" s="77"/>
      <c r="T651" s="76"/>
      <c r="U651" s="78"/>
      <c r="V651" s="78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AI651" s="76"/>
      <c r="AJ651" s="76"/>
      <c r="AK651" s="76"/>
      <c r="AL651" s="79"/>
      <c r="AM651" s="58"/>
      <c r="AN651" s="7">
        <f t="shared" ref="AN651" si="615">IF(A651&lt;&gt;"",IF(AND(COUNTIF($A609:$A624,A651)=0,COUNTIF($A645:$A650,A651)=0),1,0),0)</f>
        <v>0</v>
      </c>
      <c r="AO651" s="7">
        <f t="shared" si="610"/>
        <v>0</v>
      </c>
    </row>
    <row r="652" spans="1:41" s="8" customFormat="1" ht="17.100000000000001" customHeight="1" x14ac:dyDescent="0.2">
      <c r="A652" s="79"/>
      <c r="B652" s="76"/>
      <c r="C652" s="186"/>
      <c r="D652" s="221"/>
      <c r="E652" s="222"/>
      <c r="F652" s="72"/>
      <c r="G652" s="167"/>
      <c r="H652" s="190"/>
      <c r="I652" s="191"/>
      <c r="J652" s="191"/>
      <c r="K652" s="191"/>
      <c r="L652" s="191"/>
      <c r="M652" s="192"/>
      <c r="N652" s="81"/>
      <c r="O652" s="75"/>
      <c r="P652" s="76"/>
      <c r="Q652" s="77"/>
      <c r="R652" s="77"/>
      <c r="S652" s="77"/>
      <c r="T652" s="76"/>
      <c r="U652" s="78"/>
      <c r="V652" s="78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AI652" s="76"/>
      <c r="AJ652" s="76"/>
      <c r="AK652" s="76"/>
      <c r="AL652" s="79"/>
      <c r="AM652" s="58"/>
      <c r="AN652" s="7">
        <f t="shared" ref="AN652" si="616">IF(A652&lt;&gt;"",IF(AND(COUNTIF($A609:$A624,A652)=0,COUNTIF($A645:$A651,A652)=0),1,0),0)</f>
        <v>0</v>
      </c>
      <c r="AO652" s="7">
        <f t="shared" si="610"/>
        <v>0</v>
      </c>
    </row>
    <row r="653" spans="1:41" s="8" customFormat="1" ht="17.100000000000001" customHeight="1" x14ac:dyDescent="0.2">
      <c r="A653" s="79"/>
      <c r="B653" s="76"/>
      <c r="C653" s="186"/>
      <c r="D653" s="221"/>
      <c r="E653" s="222"/>
      <c r="F653" s="72"/>
      <c r="G653" s="167"/>
      <c r="H653" s="190"/>
      <c r="I653" s="191"/>
      <c r="J653" s="191"/>
      <c r="K653" s="191"/>
      <c r="L653" s="191"/>
      <c r="M653" s="192"/>
      <c r="N653" s="81"/>
      <c r="O653" s="76"/>
      <c r="P653" s="76"/>
      <c r="Q653" s="77"/>
      <c r="R653" s="77"/>
      <c r="S653" s="77"/>
      <c r="T653" s="76"/>
      <c r="U653" s="78"/>
      <c r="V653" s="78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76"/>
      <c r="AJ653" s="76"/>
      <c r="AK653" s="76"/>
      <c r="AL653" s="79"/>
      <c r="AM653" s="58"/>
      <c r="AN653" s="7">
        <f t="shared" ref="AN653" si="617">IF(A653&lt;&gt;"",IF(AND(COUNTIF($A609:$A624,A653)=0,COUNTIF($A645:$A652,A653)=0),1,0),0)</f>
        <v>0</v>
      </c>
      <c r="AO653" s="7">
        <f t="shared" si="610"/>
        <v>0</v>
      </c>
    </row>
    <row r="654" spans="1:41" s="8" customFormat="1" ht="17.100000000000001" customHeight="1" x14ac:dyDescent="0.2">
      <c r="A654" s="80"/>
      <c r="B654" s="76"/>
      <c r="C654" s="186"/>
      <c r="D654" s="221"/>
      <c r="E654" s="222"/>
      <c r="F654" s="72"/>
      <c r="G654" s="167"/>
      <c r="H654" s="227"/>
      <c r="I654" s="228"/>
      <c r="J654" s="228"/>
      <c r="K654" s="228"/>
      <c r="L654" s="228"/>
      <c r="M654" s="229"/>
      <c r="N654" s="81"/>
      <c r="O654" s="75"/>
      <c r="P654" s="76"/>
      <c r="Q654" s="77"/>
      <c r="R654" s="77"/>
      <c r="S654" s="77"/>
      <c r="T654" s="76"/>
      <c r="U654" s="78"/>
      <c r="V654" s="78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AI654" s="76"/>
      <c r="AJ654" s="76"/>
      <c r="AK654" s="76"/>
      <c r="AL654" s="79"/>
      <c r="AM654" s="58"/>
      <c r="AN654" s="7">
        <f t="shared" ref="AN654" si="618">IF(A654&lt;&gt;"",IF(AND(COUNTIF($A609:$A624,A654)=0,COUNTIF($A645:$A653,A654)=0),1,0),0)</f>
        <v>0</v>
      </c>
      <c r="AO654" s="7">
        <f t="shared" si="610"/>
        <v>0</v>
      </c>
    </row>
    <row r="655" spans="1:41" s="8" customFormat="1" ht="17.100000000000001" customHeight="1" x14ac:dyDescent="0.2">
      <c r="A655" s="79"/>
      <c r="B655" s="76"/>
      <c r="C655" s="186"/>
      <c r="D655" s="221"/>
      <c r="E655" s="222"/>
      <c r="F655" s="72"/>
      <c r="G655" s="167"/>
      <c r="H655" s="190"/>
      <c r="I655" s="191"/>
      <c r="J655" s="191"/>
      <c r="K655" s="191"/>
      <c r="L655" s="191"/>
      <c r="M655" s="192"/>
      <c r="N655" s="81"/>
      <c r="O655" s="76"/>
      <c r="P655" s="76"/>
      <c r="Q655" s="77"/>
      <c r="R655" s="77"/>
      <c r="S655" s="77"/>
      <c r="T655" s="76"/>
      <c r="U655" s="78"/>
      <c r="V655" s="78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AI655" s="76"/>
      <c r="AJ655" s="76"/>
      <c r="AK655" s="76"/>
      <c r="AL655" s="79"/>
      <c r="AM655" s="58"/>
      <c r="AN655" s="7">
        <f t="shared" ref="AN655" si="619">IF(A655&lt;&gt;"",IF(AND(COUNTIF($A609:$A624,A655)=0,COUNTIF($A645:$A654,A655)=0),1,0),0)</f>
        <v>0</v>
      </c>
      <c r="AO655" s="7">
        <f t="shared" si="610"/>
        <v>0</v>
      </c>
    </row>
    <row r="656" spans="1:41" s="8" customFormat="1" ht="17.100000000000001" customHeight="1" x14ac:dyDescent="0.2">
      <c r="A656" s="80"/>
      <c r="B656" s="76"/>
      <c r="C656" s="186"/>
      <c r="D656" s="221"/>
      <c r="E656" s="222"/>
      <c r="F656" s="72"/>
      <c r="G656" s="167"/>
      <c r="H656" s="190"/>
      <c r="I656" s="191"/>
      <c r="J656" s="191"/>
      <c r="K656" s="191"/>
      <c r="L656" s="191"/>
      <c r="M656" s="192"/>
      <c r="N656" s="81"/>
      <c r="O656" s="75"/>
      <c r="P656" s="76"/>
      <c r="Q656" s="77"/>
      <c r="R656" s="77"/>
      <c r="S656" s="77"/>
      <c r="T656" s="76"/>
      <c r="U656" s="78"/>
      <c r="V656" s="78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AI656" s="76"/>
      <c r="AJ656" s="76"/>
      <c r="AK656" s="76"/>
      <c r="AL656" s="79"/>
      <c r="AM656" s="58"/>
      <c r="AN656" s="7">
        <f t="shared" ref="AN656" si="620">IF(A656&lt;&gt;"",IF(AND(COUNTIF($A609:$A624,A656)=0,COUNTIF($A645:$A655,A656)=0),1,0),0)</f>
        <v>0</v>
      </c>
      <c r="AO656" s="7">
        <f t="shared" si="610"/>
        <v>0</v>
      </c>
    </row>
    <row r="657" spans="1:41" s="8" customFormat="1" ht="17.100000000000001" customHeight="1" x14ac:dyDescent="0.2">
      <c r="A657" s="79"/>
      <c r="B657" s="76"/>
      <c r="C657" s="186"/>
      <c r="D657" s="221"/>
      <c r="E657" s="222"/>
      <c r="F657" s="72"/>
      <c r="G657" s="167"/>
      <c r="H657" s="190"/>
      <c r="I657" s="191"/>
      <c r="J657" s="191"/>
      <c r="K657" s="191"/>
      <c r="L657" s="191"/>
      <c r="M657" s="192"/>
      <c r="N657" s="81"/>
      <c r="O657" s="76"/>
      <c r="P657" s="76"/>
      <c r="Q657" s="77"/>
      <c r="R657" s="77"/>
      <c r="S657" s="77"/>
      <c r="T657" s="76"/>
      <c r="U657" s="78"/>
      <c r="V657" s="78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AI657" s="76"/>
      <c r="AJ657" s="76"/>
      <c r="AK657" s="76"/>
      <c r="AL657" s="79"/>
      <c r="AM657" s="58"/>
      <c r="AN657" s="7">
        <f t="shared" ref="AN657" si="621">IF(A657&lt;&gt;"",IF(AND(COUNTIF($A609:$A624,A657)=0,COUNTIF($A645:$A656,A657)=0),1,0),0)</f>
        <v>0</v>
      </c>
      <c r="AO657" s="7">
        <f t="shared" si="610"/>
        <v>0</v>
      </c>
    </row>
    <row r="658" spans="1:41" s="8" customFormat="1" ht="17.100000000000001" customHeight="1" x14ac:dyDescent="0.2">
      <c r="A658" s="80"/>
      <c r="B658" s="76"/>
      <c r="C658" s="186"/>
      <c r="D658" s="221"/>
      <c r="E658" s="222"/>
      <c r="F658" s="72"/>
      <c r="G658" s="167"/>
      <c r="H658" s="190"/>
      <c r="I658" s="191"/>
      <c r="J658" s="191"/>
      <c r="K658" s="191"/>
      <c r="L658" s="191"/>
      <c r="M658" s="192"/>
      <c r="N658" s="81"/>
      <c r="O658" s="75"/>
      <c r="P658" s="76"/>
      <c r="Q658" s="77"/>
      <c r="R658" s="77"/>
      <c r="S658" s="77"/>
      <c r="T658" s="76"/>
      <c r="U658" s="78"/>
      <c r="V658" s="78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AI658" s="76"/>
      <c r="AJ658" s="76"/>
      <c r="AK658" s="76"/>
      <c r="AL658" s="79"/>
      <c r="AM658" s="58"/>
      <c r="AN658" s="7">
        <f t="shared" ref="AN658" si="622">IF(A658&lt;&gt;"",IF(AND(COUNTIF($A609:$A624,A658)=0,COUNTIF($A645:$A657,A658)=0),1,0),0)</f>
        <v>0</v>
      </c>
      <c r="AO658" s="7">
        <f t="shared" si="610"/>
        <v>0</v>
      </c>
    </row>
    <row r="659" spans="1:41" s="8" customFormat="1" ht="17.100000000000001" customHeight="1" x14ac:dyDescent="0.2">
      <c r="A659" s="79"/>
      <c r="B659" s="76"/>
      <c r="C659" s="186"/>
      <c r="D659" s="225"/>
      <c r="E659" s="226"/>
      <c r="F659" s="72"/>
      <c r="G659" s="167"/>
      <c r="H659" s="227"/>
      <c r="I659" s="228"/>
      <c r="J659" s="228"/>
      <c r="K659" s="228"/>
      <c r="L659" s="228"/>
      <c r="M659" s="229"/>
      <c r="N659" s="81"/>
      <c r="O659" s="82"/>
      <c r="P659" s="83"/>
      <c r="Q659" s="84"/>
      <c r="R659" s="84"/>
      <c r="S659" s="84"/>
      <c r="T659" s="83"/>
      <c r="U659" s="85"/>
      <c r="V659" s="85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6"/>
      <c r="AM659" s="58"/>
      <c r="AN659" s="7">
        <f t="shared" ref="AN659" si="623">IF(A659&lt;&gt;"",IF(AND(COUNTIF($A609:$A624,A659)=0,COUNTIF($A645:$A658,A659)=0),1,0),0)</f>
        <v>0</v>
      </c>
      <c r="AO659" s="7">
        <f t="shared" si="610"/>
        <v>0</v>
      </c>
    </row>
    <row r="660" spans="1:41" s="10" customFormat="1" ht="17.100000000000001" customHeight="1" x14ac:dyDescent="0.2">
      <c r="A660" s="114" t="str">
        <f t="shared" ref="A660" si="624">IF(A642="","",COUNT(A643:A659))</f>
        <v/>
      </c>
      <c r="B660" s="115"/>
      <c r="C660" s="187" t="str">
        <f>IF(SUM(C643:C659)=0,"",SUM(C643:C659))</f>
        <v/>
      </c>
      <c r="D660" s="233" t="str">
        <f>IF(COUNT(D643:D659)=0,"",COUNT(D643:D659))</f>
        <v/>
      </c>
      <c r="E660" s="234"/>
      <c r="F660" s="116"/>
      <c r="G660" s="117"/>
      <c r="H660" s="231" t="s">
        <v>77</v>
      </c>
      <c r="I660" s="232"/>
      <c r="J660" s="232"/>
      <c r="K660" s="232"/>
      <c r="L660" s="232"/>
      <c r="M660" s="232"/>
      <c r="N660" s="118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20"/>
      <c r="AM660" s="59"/>
      <c r="AN660" s="9"/>
      <c r="AO660" s="9"/>
    </row>
    <row r="661" spans="1:41" s="12" customFormat="1" ht="17.100000000000001" customHeight="1" x14ac:dyDescent="0.2">
      <c r="A661" s="121" t="str">
        <f t="shared" ref="A661" si="625">IF(A642="","",SUM(A642+A660))</f>
        <v/>
      </c>
      <c r="B661" s="122"/>
      <c r="C661" s="188" t="str">
        <f>IF(C642="","",SUM(C642,C660))</f>
        <v/>
      </c>
      <c r="D661" s="235" t="str">
        <f>IF(D642="","",SUM(D642,D660))</f>
        <v/>
      </c>
      <c r="E661" s="236"/>
      <c r="F661" s="123"/>
      <c r="G661" s="123"/>
      <c r="H661" s="124" t="s">
        <v>29</v>
      </c>
      <c r="I661" s="125"/>
      <c r="J661" s="125"/>
      <c r="K661" s="125"/>
      <c r="L661" s="125"/>
      <c r="M661" s="126"/>
      <c r="N661" s="127" t="s">
        <v>30</v>
      </c>
      <c r="O661" s="208"/>
      <c r="P661" s="208"/>
      <c r="Q661" s="208"/>
      <c r="R661" s="208"/>
      <c r="S661" s="208"/>
      <c r="T661" s="208"/>
      <c r="U661" s="208"/>
      <c r="V661" s="208"/>
      <c r="W661" s="208"/>
      <c r="X661" s="208"/>
      <c r="Y661" s="208"/>
      <c r="Z661" s="208"/>
      <c r="AA661" s="208"/>
      <c r="AB661" s="208"/>
      <c r="AC661" s="208"/>
      <c r="AD661" s="208"/>
      <c r="AE661" s="208"/>
      <c r="AF661" s="208"/>
      <c r="AG661" s="208"/>
      <c r="AH661" s="208"/>
      <c r="AI661" s="208"/>
      <c r="AJ661" s="208"/>
      <c r="AK661" s="208"/>
      <c r="AL661" s="209"/>
      <c r="AM661" s="60"/>
      <c r="AN661" s="11"/>
      <c r="AO661" s="11"/>
    </row>
    <row r="662" spans="1:41" ht="13.5" customHeight="1" x14ac:dyDescent="0.25">
      <c r="A662" s="152" t="s">
        <v>79</v>
      </c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54"/>
    </row>
    <row r="663" spans="1:41" ht="12" customHeight="1" x14ac:dyDescent="0.25">
      <c r="A663" s="45" t="s">
        <v>75</v>
      </c>
      <c r="B663" s="24"/>
      <c r="C663" s="2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54"/>
    </row>
    <row r="664" spans="1:41" s="13" customFormat="1" ht="19.5" x14ac:dyDescent="0.3">
      <c r="A664" s="17" t="s">
        <v>0</v>
      </c>
      <c r="B664" s="18"/>
      <c r="C664" s="19"/>
      <c r="D664" s="230" t="s">
        <v>5</v>
      </c>
      <c r="E664" s="230"/>
      <c r="F664" s="47">
        <f>F629+1</f>
        <v>20</v>
      </c>
      <c r="G664" s="18"/>
      <c r="H664" s="18"/>
      <c r="I664" s="18"/>
      <c r="J664" s="18"/>
      <c r="K664" s="18"/>
      <c r="L664" s="18"/>
      <c r="M664" s="1"/>
      <c r="N664" s="20"/>
      <c r="O664" s="18"/>
      <c r="P664" s="18"/>
      <c r="Q664" s="18"/>
      <c r="R664" s="202" t="s">
        <v>85</v>
      </c>
      <c r="S664" s="202"/>
      <c r="T664" s="203" t="s">
        <v>86</v>
      </c>
      <c r="U664" s="203"/>
      <c r="V664" s="203"/>
      <c r="W664" s="203"/>
      <c r="X664" s="203"/>
      <c r="Y664" s="203"/>
      <c r="Z664" s="203"/>
      <c r="AA664" s="203"/>
      <c r="AB664" s="203"/>
      <c r="AC664" s="203"/>
      <c r="AD664" s="203"/>
      <c r="AE664" s="203"/>
      <c r="AF664" s="203"/>
      <c r="AG664" s="203"/>
      <c r="AH664" s="203"/>
      <c r="AI664" s="203"/>
      <c r="AJ664" s="203"/>
      <c r="AK664" s="203"/>
      <c r="AL664" s="203"/>
      <c r="AM664" s="61"/>
      <c r="AN664" s="14"/>
      <c r="AO664" s="14"/>
    </row>
    <row r="665" spans="1:41" s="13" customFormat="1" ht="20.25" customHeight="1" x14ac:dyDescent="0.2">
      <c r="A665" s="237" t="s">
        <v>1</v>
      </c>
      <c r="B665" s="237"/>
      <c r="C665" s="237"/>
      <c r="D665" s="21"/>
      <c r="E665" s="21"/>
      <c r="F665" s="21"/>
      <c r="G665" s="21"/>
      <c r="H665" s="18"/>
      <c r="I665" s="18"/>
      <c r="J665" s="18"/>
      <c r="K665" s="18"/>
      <c r="L665" s="18"/>
      <c r="M665" s="22"/>
      <c r="N665" s="63"/>
      <c r="O665" s="63"/>
      <c r="P665" s="63"/>
      <c r="Q665" s="63"/>
      <c r="R665" s="204" t="s">
        <v>87</v>
      </c>
      <c r="S665" s="204"/>
      <c r="T665" s="204" t="s">
        <v>88</v>
      </c>
      <c r="U665" s="204"/>
      <c r="V665" s="204"/>
      <c r="W665" s="204"/>
      <c r="X665" s="204"/>
      <c r="Y665" s="204"/>
      <c r="Z665" s="204"/>
      <c r="AA665" s="204"/>
      <c r="AB665" s="204"/>
      <c r="AC665" s="204"/>
      <c r="AD665" s="204"/>
      <c r="AE665" s="204"/>
      <c r="AF665" s="204"/>
      <c r="AG665" s="204"/>
      <c r="AH665" s="204"/>
      <c r="AI665" s="204"/>
      <c r="AJ665" s="204"/>
      <c r="AK665" s="204"/>
      <c r="AL665" s="204"/>
      <c r="AM665" s="61"/>
      <c r="AN665" s="14"/>
      <c r="AO665" s="14"/>
    </row>
    <row r="666" spans="1:41" s="13" customFormat="1" ht="20.100000000000001" customHeight="1" x14ac:dyDescent="0.25">
      <c r="A666" s="237"/>
      <c r="B666" s="237"/>
      <c r="C666" s="237"/>
      <c r="D666" s="128" t="s">
        <v>51</v>
      </c>
      <c r="E666" s="129" t="str">
        <f t="shared" ref="E666" si="626">IF($E$3="","",$E$3)</f>
        <v/>
      </c>
      <c r="F666" s="130" t="str">
        <f t="shared" ref="F666" si="627">IF($F$3="","",$F$3)</f>
        <v/>
      </c>
      <c r="G666" s="131" t="str">
        <f t="shared" ref="G666" si="628">IF($G$3="","",$G$3)</f>
        <v/>
      </c>
      <c r="H666" s="131" t="str">
        <f t="shared" ref="H666" si="629">IF(H633="","",$H$3)</f>
        <v/>
      </c>
      <c r="I666" s="131" t="str">
        <f t="shared" ref="I666" si="630">IF($I$3="","",$I$3)</f>
        <v/>
      </c>
      <c r="J666" s="131" t="str">
        <f t="shared" ref="J666" si="631">IF($J$3="","",$J$3)</f>
        <v/>
      </c>
      <c r="K666" s="131" t="str">
        <f t="shared" ref="K666" si="632">IF($K$3="","",$K$3)</f>
        <v/>
      </c>
      <c r="L666" s="131" t="str">
        <f t="shared" ref="L666" si="633">IF($L$3="","",$L$3)</f>
        <v/>
      </c>
      <c r="M666" s="150"/>
      <c r="N666" s="238"/>
      <c r="O666" s="238"/>
      <c r="P666" s="23"/>
      <c r="Q666" s="239" t="s">
        <v>40</v>
      </c>
      <c r="R666" s="239"/>
      <c r="S666" s="239"/>
      <c r="T666" s="310" t="str">
        <f>IF($T$3="","",$T$3)</f>
        <v/>
      </c>
      <c r="U666" s="310" t="str">
        <f t="shared" ref="U666:W666" si="634">IF($L$3="","",$L$3)</f>
        <v/>
      </c>
      <c r="V666" s="310" t="str">
        <f t="shared" si="634"/>
        <v/>
      </c>
      <c r="W666" s="311" t="s">
        <v>89</v>
      </c>
      <c r="X666" s="311"/>
      <c r="Y666" s="181"/>
      <c r="Z666" s="181"/>
      <c r="AA666" s="181"/>
      <c r="AB666" s="181"/>
      <c r="AC666" s="181"/>
      <c r="AD666" s="181"/>
      <c r="AE666" s="181"/>
      <c r="AF666" s="181"/>
      <c r="AG666" s="181"/>
      <c r="AH666" s="181"/>
      <c r="AI666" s="181"/>
      <c r="AJ666" s="181"/>
      <c r="AK666" s="181"/>
      <c r="AL666" s="310" t="str">
        <f>IF($AL$3="","",$AL$3)</f>
        <v/>
      </c>
      <c r="AM666" s="310" t="str">
        <f t="shared" ref="AM666:AN666" si="635">IF($L$3="","",$L$3)</f>
        <v/>
      </c>
      <c r="AN666" s="310" t="str">
        <f t="shared" si="635"/>
        <v/>
      </c>
      <c r="AO666" s="14"/>
    </row>
    <row r="667" spans="1:41" s="13" customFormat="1" ht="5.0999999999999996" customHeight="1" x14ac:dyDescent="0.2">
      <c r="A667" s="24"/>
      <c r="B667" s="24"/>
      <c r="C667" s="25"/>
      <c r="D667" s="132"/>
      <c r="E667" s="132"/>
      <c r="F667" s="132"/>
      <c r="G667" s="132"/>
      <c r="H667" s="69"/>
      <c r="I667" s="69"/>
      <c r="J667" s="69"/>
      <c r="K667" s="69"/>
      <c r="L667" s="69"/>
      <c r="M667" s="133"/>
      <c r="N667" s="133"/>
      <c r="O667" s="133"/>
      <c r="P667" s="27"/>
      <c r="Q667" s="171"/>
      <c r="R667" s="171"/>
      <c r="S667" s="171"/>
      <c r="T667" s="134"/>
      <c r="U667" s="134"/>
      <c r="V667" s="134"/>
      <c r="W667" s="134"/>
      <c r="X667" s="135"/>
      <c r="Y667" s="135"/>
      <c r="Z667" s="135"/>
      <c r="AA667" s="135"/>
      <c r="AB667" s="135"/>
      <c r="AC667" s="135"/>
      <c r="AD667" s="135"/>
      <c r="AE667" s="135"/>
      <c r="AF667" s="135"/>
      <c r="AG667" s="135"/>
      <c r="AH667" s="135"/>
      <c r="AI667" s="135"/>
      <c r="AJ667" s="135"/>
      <c r="AK667" s="135"/>
      <c r="AL667" s="135"/>
      <c r="AM667" s="61"/>
      <c r="AN667" s="14"/>
      <c r="AO667" s="14"/>
    </row>
    <row r="668" spans="1:41" s="13" customFormat="1" ht="21.75" customHeight="1" x14ac:dyDescent="0.2">
      <c r="A668" s="29" t="s">
        <v>3</v>
      </c>
      <c r="B668" s="24"/>
      <c r="C668" s="25"/>
      <c r="D668" s="218" t="str">
        <f t="shared" ref="D668" si="636">IF($D$5="","",$D$5)</f>
        <v/>
      </c>
      <c r="E668" s="218"/>
      <c r="F668" s="218"/>
      <c r="G668" s="218"/>
      <c r="H668" s="218"/>
      <c r="I668" s="218"/>
      <c r="J668" s="218"/>
      <c r="K668" s="218"/>
      <c r="L668" s="218"/>
      <c r="M668" s="218"/>
      <c r="N668" s="218"/>
      <c r="O668" s="218"/>
      <c r="P668" s="30"/>
      <c r="Q668" s="219" t="s">
        <v>2</v>
      </c>
      <c r="R668" s="219"/>
      <c r="S668" s="219"/>
      <c r="T668" s="220" t="str">
        <f t="shared" ref="T668" si="637">IF($T$5="","",$T$5)</f>
        <v/>
      </c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  <c r="AJ668" s="220"/>
      <c r="AK668" s="220"/>
      <c r="AL668" s="220"/>
      <c r="AM668" s="61"/>
      <c r="AN668" s="14"/>
      <c r="AO668" s="14"/>
    </row>
    <row r="669" spans="1:41" s="13" customFormat="1" ht="5.0999999999999996" customHeight="1" x14ac:dyDescent="0.2">
      <c r="A669" s="24"/>
      <c r="B669" s="24"/>
      <c r="C669" s="25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24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1"/>
      <c r="AN669" s="14"/>
      <c r="AO669" s="14"/>
    </row>
    <row r="670" spans="1:41" s="13" customFormat="1" ht="20.100000000000001" customHeight="1" x14ac:dyDescent="0.2">
      <c r="A670" s="24" t="s">
        <v>32</v>
      </c>
      <c r="B670" s="24"/>
      <c r="C670" s="25"/>
      <c r="D670" s="218" t="str">
        <f t="shared" ref="D670" si="638">IF($D$7="","",$D$7)</f>
        <v/>
      </c>
      <c r="E670" s="218"/>
      <c r="F670" s="218"/>
      <c r="G670" s="218"/>
      <c r="H670" s="218"/>
      <c r="I670" s="218"/>
      <c r="J670" s="218"/>
      <c r="K670" s="218"/>
      <c r="L670" s="218"/>
      <c r="M670" s="218"/>
      <c r="N670" s="218"/>
      <c r="O670" s="218"/>
      <c r="P670" s="30"/>
      <c r="Q670" s="69"/>
      <c r="R670" s="219" t="s">
        <v>4</v>
      </c>
      <c r="S670" s="219"/>
      <c r="T670" s="220" t="str">
        <f t="shared" ref="T670" si="639">IF($T$7="","",$T$7)</f>
        <v/>
      </c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  <c r="AJ670" s="220"/>
      <c r="AK670" s="220"/>
      <c r="AL670" s="220"/>
      <c r="AM670" s="61"/>
      <c r="AN670" s="14"/>
      <c r="AO670" s="14"/>
    </row>
    <row r="671" spans="1:41" s="13" customFormat="1" ht="14.25" customHeight="1" x14ac:dyDescent="0.25">
      <c r="A671" s="31"/>
      <c r="B671" s="32"/>
      <c r="C671" s="33"/>
      <c r="D671" s="18"/>
      <c r="E671" s="18"/>
      <c r="F671" s="18"/>
      <c r="G671" s="18"/>
      <c r="H671" s="18"/>
      <c r="I671" s="18"/>
      <c r="J671" s="18"/>
      <c r="K671" s="18"/>
      <c r="L671" s="18"/>
      <c r="M671" s="32"/>
      <c r="N671" s="32"/>
      <c r="O671" s="32"/>
      <c r="P671" s="32"/>
      <c r="Q671" s="31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61"/>
      <c r="AN671" s="14"/>
      <c r="AO671" s="14"/>
    </row>
    <row r="672" spans="1:41" ht="28.5" customHeight="1" x14ac:dyDescent="0.25">
      <c r="A672" s="205" t="s">
        <v>84</v>
      </c>
      <c r="B672" s="205" t="s">
        <v>7</v>
      </c>
      <c r="C672" s="240" t="s">
        <v>8</v>
      </c>
      <c r="D672" s="243" t="s">
        <v>76</v>
      </c>
      <c r="E672" s="244"/>
      <c r="F672" s="212" t="s">
        <v>9</v>
      </c>
      <c r="G672" s="214"/>
      <c r="H672" s="243" t="s">
        <v>10</v>
      </c>
      <c r="I672" s="247"/>
      <c r="J672" s="247"/>
      <c r="K672" s="247"/>
      <c r="L672" s="247"/>
      <c r="M672" s="244"/>
      <c r="N672" s="93"/>
      <c r="O672" s="210" t="s">
        <v>11</v>
      </c>
      <c r="P672" s="211"/>
      <c r="Q672" s="196" t="s">
        <v>12</v>
      </c>
      <c r="R672" s="197"/>
      <c r="S672" s="197"/>
      <c r="T672" s="212" t="s">
        <v>38</v>
      </c>
      <c r="U672" s="213"/>
      <c r="V672" s="213"/>
      <c r="W672" s="214"/>
      <c r="X672" s="215" t="s">
        <v>13</v>
      </c>
      <c r="Y672" s="172"/>
      <c r="Z672" s="172"/>
      <c r="AA672" s="172"/>
      <c r="AB672" s="172"/>
      <c r="AC672" s="172"/>
      <c r="AD672" s="172"/>
      <c r="AE672" s="172"/>
      <c r="AF672" s="172"/>
      <c r="AG672" s="172"/>
      <c r="AH672" s="172"/>
      <c r="AI672" s="172"/>
      <c r="AJ672" s="172"/>
      <c r="AK672" s="172"/>
      <c r="AL672" s="205" t="s">
        <v>14</v>
      </c>
      <c r="AM672" s="56"/>
    </row>
    <row r="673" spans="1:41" ht="15" customHeight="1" x14ac:dyDescent="0.25">
      <c r="A673" s="206"/>
      <c r="B673" s="206"/>
      <c r="C673" s="241"/>
      <c r="D673" s="245"/>
      <c r="E673" s="246"/>
      <c r="F673" s="205" t="s">
        <v>39</v>
      </c>
      <c r="G673" s="215" t="s">
        <v>16</v>
      </c>
      <c r="H673" s="245"/>
      <c r="I673" s="248"/>
      <c r="J673" s="248"/>
      <c r="K673" s="248"/>
      <c r="L673" s="248"/>
      <c r="M673" s="246"/>
      <c r="N673" s="94"/>
      <c r="O673" s="252" t="s">
        <v>17</v>
      </c>
      <c r="P673" s="175" t="s">
        <v>18</v>
      </c>
      <c r="Q673" s="254" t="s">
        <v>19</v>
      </c>
      <c r="R673" s="255"/>
      <c r="S673" s="177" t="s">
        <v>81</v>
      </c>
      <c r="T673" s="175" t="s">
        <v>34</v>
      </c>
      <c r="U673" s="175" t="s">
        <v>35</v>
      </c>
      <c r="V673" s="175" t="s">
        <v>80</v>
      </c>
      <c r="W673" s="175" t="s">
        <v>20</v>
      </c>
      <c r="X673" s="216"/>
      <c r="Y673" s="173"/>
      <c r="Z673" s="173"/>
      <c r="AA673" s="173"/>
      <c r="AB673" s="173"/>
      <c r="AC673" s="173"/>
      <c r="AD673" s="173"/>
      <c r="AE673" s="173"/>
      <c r="AF673" s="173"/>
      <c r="AG673" s="173"/>
      <c r="AH673" s="173"/>
      <c r="AI673" s="173"/>
      <c r="AJ673" s="173"/>
      <c r="AK673" s="173"/>
      <c r="AL673" s="206"/>
      <c r="AM673" s="56"/>
    </row>
    <row r="674" spans="1:41" ht="12.75" customHeight="1" x14ac:dyDescent="0.25">
      <c r="A674" s="207"/>
      <c r="B674" s="207"/>
      <c r="C674" s="242"/>
      <c r="D674" s="256" t="s">
        <v>33</v>
      </c>
      <c r="E674" s="257"/>
      <c r="F674" s="207"/>
      <c r="G674" s="217"/>
      <c r="H674" s="249"/>
      <c r="I674" s="250"/>
      <c r="J674" s="250"/>
      <c r="K674" s="250"/>
      <c r="L674" s="250"/>
      <c r="M674" s="251"/>
      <c r="N674" s="97"/>
      <c r="O674" s="253"/>
      <c r="P674" s="176"/>
      <c r="Q674" s="99" t="s">
        <v>21</v>
      </c>
      <c r="R674" s="100" t="s">
        <v>22</v>
      </c>
      <c r="S674" s="101" t="s">
        <v>36</v>
      </c>
      <c r="T674" s="176"/>
      <c r="U674" s="176"/>
      <c r="V674" s="176" t="s">
        <v>37</v>
      </c>
      <c r="W674" s="176"/>
      <c r="X674" s="217"/>
      <c r="Y674" s="174"/>
      <c r="Z674" s="174"/>
      <c r="AA674" s="174"/>
      <c r="AB674" s="174"/>
      <c r="AC674" s="174"/>
      <c r="AD674" s="174"/>
      <c r="AE674" s="174"/>
      <c r="AF674" s="174"/>
      <c r="AG674" s="174"/>
      <c r="AH674" s="174"/>
      <c r="AI674" s="174"/>
      <c r="AJ674" s="174"/>
      <c r="AK674" s="174"/>
      <c r="AL674" s="207"/>
      <c r="AM674" s="56"/>
    </row>
    <row r="675" spans="1:41" ht="13.5" customHeight="1" x14ac:dyDescent="0.25">
      <c r="A675" s="102" t="s">
        <v>6</v>
      </c>
      <c r="B675" s="102" t="s">
        <v>23</v>
      </c>
      <c r="C675" s="103" t="s">
        <v>24</v>
      </c>
      <c r="D675" s="196" t="s">
        <v>23</v>
      </c>
      <c r="E675" s="198"/>
      <c r="F675" s="169" t="s">
        <v>25</v>
      </c>
      <c r="G675" s="169" t="s">
        <v>82</v>
      </c>
      <c r="H675" s="196" t="s">
        <v>23</v>
      </c>
      <c r="I675" s="197"/>
      <c r="J675" s="197"/>
      <c r="K675" s="197"/>
      <c r="L675" s="197"/>
      <c r="M675" s="198"/>
      <c r="N675" s="105"/>
      <c r="O675" s="102" t="s">
        <v>26</v>
      </c>
      <c r="P675" s="102" t="s">
        <v>26</v>
      </c>
      <c r="Q675" s="196" t="s">
        <v>27</v>
      </c>
      <c r="R675" s="197"/>
      <c r="S675" s="197"/>
      <c r="T675" s="102" t="s">
        <v>23</v>
      </c>
      <c r="U675" s="102" t="s">
        <v>27</v>
      </c>
      <c r="V675" s="102" t="s">
        <v>27</v>
      </c>
      <c r="W675" s="102" t="s">
        <v>28</v>
      </c>
      <c r="X675" s="102" t="s">
        <v>23</v>
      </c>
      <c r="Y675" s="102"/>
      <c r="Z675" s="102"/>
      <c r="AA675" s="102"/>
      <c r="AB675" s="102"/>
      <c r="AC675" s="102"/>
      <c r="AD675" s="102"/>
      <c r="AE675" s="102"/>
      <c r="AF675" s="102"/>
      <c r="AG675" s="102"/>
      <c r="AH675" s="102"/>
      <c r="AI675" s="102"/>
      <c r="AJ675" s="102"/>
      <c r="AK675" s="102"/>
      <c r="AL675" s="102" t="s">
        <v>6</v>
      </c>
      <c r="AM675" s="56"/>
    </row>
    <row r="676" spans="1:41" s="6" customFormat="1" ht="9.9499999999999993" customHeight="1" x14ac:dyDescent="0.2">
      <c r="A676" s="89">
        <v>1</v>
      </c>
      <c r="B676" s="89">
        <v>2</v>
      </c>
      <c r="C676" s="170">
        <v>3</v>
      </c>
      <c r="D676" s="199">
        <v>4</v>
      </c>
      <c r="E676" s="201"/>
      <c r="F676" s="91">
        <v>5</v>
      </c>
      <c r="G676" s="91">
        <v>6</v>
      </c>
      <c r="H676" s="199">
        <v>7</v>
      </c>
      <c r="I676" s="200"/>
      <c r="J676" s="200"/>
      <c r="K676" s="200"/>
      <c r="L676" s="200"/>
      <c r="M676" s="201"/>
      <c r="N676" s="92"/>
      <c r="O676" s="89">
        <v>8</v>
      </c>
      <c r="P676" s="89">
        <v>-8</v>
      </c>
      <c r="Q676" s="89">
        <v>9</v>
      </c>
      <c r="R676" s="89">
        <v>10</v>
      </c>
      <c r="S676" s="89">
        <v>11</v>
      </c>
      <c r="T676" s="89">
        <v>12</v>
      </c>
      <c r="U676" s="89">
        <v>-14</v>
      </c>
      <c r="V676" s="89">
        <v>13</v>
      </c>
      <c r="W676" s="89">
        <v>14</v>
      </c>
      <c r="X676" s="89">
        <v>15</v>
      </c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>
        <v>16</v>
      </c>
      <c r="AM676" s="57"/>
      <c r="AN676" s="15"/>
      <c r="AO676" s="15"/>
    </row>
    <row r="677" spans="1:41" s="8" customFormat="1" ht="17.100000000000001" customHeight="1" x14ac:dyDescent="0.2">
      <c r="A677" s="106" t="str">
        <f t="shared" ref="A677" si="640">IF(A661=0,"",(A661))</f>
        <v/>
      </c>
      <c r="B677" s="107"/>
      <c r="C677" s="185" t="str">
        <f t="shared" ref="C677:D677" si="641">IF(C661=0,"",(C661))</f>
        <v/>
      </c>
      <c r="D677" s="223" t="str">
        <f t="shared" si="641"/>
        <v/>
      </c>
      <c r="E677" s="224"/>
      <c r="F677" s="108"/>
      <c r="G677" s="108"/>
      <c r="H677" s="193" t="s">
        <v>31</v>
      </c>
      <c r="I677" s="194"/>
      <c r="J677" s="194"/>
      <c r="K677" s="194"/>
      <c r="L677" s="194"/>
      <c r="M677" s="195"/>
      <c r="N677" s="109"/>
      <c r="O677" s="110"/>
      <c r="P677" s="107"/>
      <c r="Q677" s="111"/>
      <c r="R677" s="111"/>
      <c r="S677" s="111"/>
      <c r="T677" s="107"/>
      <c r="U677" s="112"/>
      <c r="V677" s="112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13"/>
      <c r="AM677" s="58"/>
      <c r="AN677" s="7"/>
      <c r="AO677" s="16">
        <f t="shared" si="606"/>
        <v>0</v>
      </c>
    </row>
    <row r="678" spans="1:41" s="8" customFormat="1" ht="17.100000000000001" customHeight="1" x14ac:dyDescent="0.2">
      <c r="A678" s="70"/>
      <c r="B678" s="168"/>
      <c r="C678" s="186"/>
      <c r="D678" s="225"/>
      <c r="E678" s="226"/>
      <c r="F678" s="72"/>
      <c r="G678" s="72"/>
      <c r="H678" s="190"/>
      <c r="I678" s="191"/>
      <c r="J678" s="191"/>
      <c r="K678" s="191"/>
      <c r="L678" s="191"/>
      <c r="M678" s="192"/>
      <c r="N678" s="74"/>
      <c r="O678" s="75"/>
      <c r="P678" s="76"/>
      <c r="Q678" s="77"/>
      <c r="R678" s="77"/>
      <c r="S678" s="77"/>
      <c r="T678" s="76"/>
      <c r="U678" s="78"/>
      <c r="V678" s="78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AI678" s="76"/>
      <c r="AJ678" s="76"/>
      <c r="AK678" s="76"/>
      <c r="AL678" s="79"/>
      <c r="AM678" s="58"/>
      <c r="AN678" s="7">
        <f t="shared" ref="AN678:AN680" si="642">IF(A678&lt;&gt;"",IF(COUNTIF($A642:$A657,A678)=0,1,0),0)</f>
        <v>0</v>
      </c>
      <c r="AO678" s="7">
        <f t="shared" ref="AO678:AO680" si="643">IF(F678&gt;0,AO675+1,AO675)</f>
        <v>0</v>
      </c>
    </row>
    <row r="679" spans="1:41" s="8" customFormat="1" ht="17.100000000000001" customHeight="1" x14ac:dyDescent="0.2">
      <c r="A679" s="80"/>
      <c r="B679" s="76"/>
      <c r="C679" s="186"/>
      <c r="D679" s="225"/>
      <c r="E679" s="226"/>
      <c r="F679" s="72"/>
      <c r="G679" s="72"/>
      <c r="H679" s="190"/>
      <c r="I679" s="191"/>
      <c r="J679" s="191"/>
      <c r="K679" s="191"/>
      <c r="L679" s="191"/>
      <c r="M679" s="192"/>
      <c r="N679" s="74"/>
      <c r="O679" s="75"/>
      <c r="P679" s="76"/>
      <c r="Q679" s="77"/>
      <c r="R679" s="77"/>
      <c r="S679" s="77"/>
      <c r="T679" s="76"/>
      <c r="U679" s="78"/>
      <c r="V679" s="78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AI679" s="76"/>
      <c r="AJ679" s="76"/>
      <c r="AK679" s="76"/>
      <c r="AL679" s="79"/>
      <c r="AM679" s="58"/>
      <c r="AN679" s="7">
        <f t="shared" si="642"/>
        <v>0</v>
      </c>
      <c r="AO679" s="7">
        <f t="shared" si="643"/>
        <v>0</v>
      </c>
    </row>
    <row r="680" spans="1:41" s="8" customFormat="1" ht="17.100000000000001" customHeight="1" x14ac:dyDescent="0.2">
      <c r="A680" s="79"/>
      <c r="B680" s="76"/>
      <c r="C680" s="186"/>
      <c r="D680" s="221"/>
      <c r="E680" s="222"/>
      <c r="F680" s="72"/>
      <c r="G680" s="72"/>
      <c r="H680" s="190"/>
      <c r="I680" s="191"/>
      <c r="J680" s="191"/>
      <c r="K680" s="191"/>
      <c r="L680" s="191"/>
      <c r="M680" s="192"/>
      <c r="N680" s="81"/>
      <c r="O680" s="76"/>
      <c r="P680" s="76"/>
      <c r="Q680" s="77"/>
      <c r="R680" s="77"/>
      <c r="S680" s="77"/>
      <c r="T680" s="76"/>
      <c r="U680" s="78"/>
      <c r="V680" s="78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AI680" s="76"/>
      <c r="AJ680" s="76"/>
      <c r="AK680" s="76"/>
      <c r="AL680" s="79"/>
      <c r="AM680" s="58"/>
      <c r="AN680" s="7">
        <f t="shared" si="642"/>
        <v>0</v>
      </c>
      <c r="AO680" s="7">
        <f t="shared" si="643"/>
        <v>0</v>
      </c>
    </row>
    <row r="681" spans="1:41" s="8" customFormat="1" ht="17.100000000000001" customHeight="1" x14ac:dyDescent="0.2">
      <c r="A681" s="80"/>
      <c r="B681" s="76"/>
      <c r="C681" s="186"/>
      <c r="D681" s="221"/>
      <c r="E681" s="222"/>
      <c r="F681" s="72"/>
      <c r="G681" s="167"/>
      <c r="H681" s="190"/>
      <c r="I681" s="191"/>
      <c r="J681" s="191"/>
      <c r="K681" s="191"/>
      <c r="L681" s="191"/>
      <c r="M681" s="192"/>
      <c r="N681" s="81"/>
      <c r="O681" s="75"/>
      <c r="P681" s="76"/>
      <c r="Q681" s="77"/>
      <c r="R681" s="77"/>
      <c r="S681" s="77"/>
      <c r="T681" s="76"/>
      <c r="U681" s="78"/>
      <c r="V681" s="78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AI681" s="76"/>
      <c r="AJ681" s="76"/>
      <c r="AK681" s="76"/>
      <c r="AL681" s="79"/>
      <c r="AM681" s="58"/>
      <c r="AN681" s="7">
        <f t="shared" ref="AN681" si="644">IF(A681&lt;&gt;"",IF(AND(COUNTIF($A644:$A659,A681)=0,A681&lt;&gt;A680),1,0),0)</f>
        <v>0</v>
      </c>
      <c r="AO681" s="7">
        <f t="shared" ref="AO681:AO694" si="645">IF(F681&gt;0,AO680+1,AO680)</f>
        <v>0</v>
      </c>
    </row>
    <row r="682" spans="1:41" s="8" customFormat="1" ht="17.100000000000001" customHeight="1" x14ac:dyDescent="0.2">
      <c r="A682" s="79"/>
      <c r="B682" s="76"/>
      <c r="C682" s="186"/>
      <c r="D682" s="221"/>
      <c r="E682" s="222"/>
      <c r="F682" s="72"/>
      <c r="G682" s="167"/>
      <c r="H682" s="190"/>
      <c r="I682" s="191"/>
      <c r="J682" s="191"/>
      <c r="K682" s="191"/>
      <c r="L682" s="191"/>
      <c r="M682" s="192"/>
      <c r="N682" s="81"/>
      <c r="O682" s="76"/>
      <c r="P682" s="76"/>
      <c r="Q682" s="77"/>
      <c r="R682" s="77"/>
      <c r="S682" s="77"/>
      <c r="T682" s="76"/>
      <c r="U682" s="78"/>
      <c r="V682" s="78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9"/>
      <c r="AM682" s="58"/>
      <c r="AN682" s="7">
        <f t="shared" ref="AN682" si="646">IF(A682&lt;&gt;"",IF(AND(COUNTIF($A644:$A659,A682)=0,COUNTIF($A680:$A681,A682)=0),1,0),0)</f>
        <v>0</v>
      </c>
      <c r="AO682" s="7">
        <f t="shared" si="645"/>
        <v>0</v>
      </c>
    </row>
    <row r="683" spans="1:41" s="8" customFormat="1" ht="17.100000000000001" customHeight="1" x14ac:dyDescent="0.2">
      <c r="A683" s="80"/>
      <c r="B683" s="76"/>
      <c r="C683" s="186"/>
      <c r="D683" s="221"/>
      <c r="E683" s="222"/>
      <c r="F683" s="72"/>
      <c r="G683" s="167"/>
      <c r="H683" s="190"/>
      <c r="I683" s="191"/>
      <c r="J683" s="191"/>
      <c r="K683" s="191"/>
      <c r="L683" s="191"/>
      <c r="M683" s="192"/>
      <c r="N683" s="81"/>
      <c r="O683" s="76"/>
      <c r="P683" s="76"/>
      <c r="Q683" s="77"/>
      <c r="R683" s="77"/>
      <c r="S683" s="77"/>
      <c r="T683" s="76"/>
      <c r="U683" s="78"/>
      <c r="V683" s="78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AI683" s="76"/>
      <c r="AJ683" s="76"/>
      <c r="AK683" s="76"/>
      <c r="AL683" s="79"/>
      <c r="AM683" s="58"/>
      <c r="AN683" s="7">
        <f t="shared" ref="AN683" si="647">IF(A683&lt;&gt;"",IF(AND(COUNTIF($A644:$A659,A683)=0,COUNTIF($A680:$A682,A683)=0),1,0),0)</f>
        <v>0</v>
      </c>
      <c r="AO683" s="7">
        <f t="shared" si="645"/>
        <v>0</v>
      </c>
    </row>
    <row r="684" spans="1:41" s="8" customFormat="1" ht="17.100000000000001" customHeight="1" x14ac:dyDescent="0.2">
      <c r="A684" s="79"/>
      <c r="B684" s="76"/>
      <c r="C684" s="186"/>
      <c r="D684" s="221"/>
      <c r="E684" s="222"/>
      <c r="F684" s="72"/>
      <c r="G684" s="167"/>
      <c r="H684" s="190"/>
      <c r="I684" s="191"/>
      <c r="J684" s="191"/>
      <c r="K684" s="191"/>
      <c r="L684" s="191"/>
      <c r="M684" s="192"/>
      <c r="N684" s="81"/>
      <c r="O684" s="76"/>
      <c r="P684" s="76"/>
      <c r="Q684" s="77"/>
      <c r="R684" s="77"/>
      <c r="S684" s="77"/>
      <c r="T684" s="76"/>
      <c r="U684" s="78"/>
      <c r="V684" s="78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  <c r="AJ684" s="76"/>
      <c r="AK684" s="76"/>
      <c r="AL684" s="79"/>
      <c r="AM684" s="58"/>
      <c r="AN684" s="7">
        <f t="shared" ref="AN684" si="648">IF(A684&lt;&gt;"",IF(AND(COUNTIF($A644:$A659,A684)=0,COUNTIF($A680:$A683,A684)=0),1,0),0)</f>
        <v>0</v>
      </c>
      <c r="AO684" s="7">
        <f t="shared" si="645"/>
        <v>0</v>
      </c>
    </row>
    <row r="685" spans="1:41" s="8" customFormat="1" ht="17.100000000000001" customHeight="1" x14ac:dyDescent="0.2">
      <c r="A685" s="80"/>
      <c r="B685" s="76"/>
      <c r="C685" s="186"/>
      <c r="D685" s="221"/>
      <c r="E685" s="222"/>
      <c r="F685" s="72"/>
      <c r="G685" s="167"/>
      <c r="H685" s="190"/>
      <c r="I685" s="191"/>
      <c r="J685" s="191"/>
      <c r="K685" s="191"/>
      <c r="L685" s="191"/>
      <c r="M685" s="192"/>
      <c r="N685" s="81"/>
      <c r="O685" s="76"/>
      <c r="P685" s="76"/>
      <c r="Q685" s="77"/>
      <c r="R685" s="77"/>
      <c r="S685" s="77"/>
      <c r="T685" s="76"/>
      <c r="U685" s="78"/>
      <c r="V685" s="78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AI685" s="76"/>
      <c r="AJ685" s="76"/>
      <c r="AK685" s="76"/>
      <c r="AL685" s="79"/>
      <c r="AM685" s="58"/>
      <c r="AN685" s="7">
        <f t="shared" ref="AN685" si="649">IF(A685&lt;&gt;"",IF(AND(COUNTIF($A644:$A659,A685)=0,COUNTIF($A680:$A684,A685)=0),1,0),0)</f>
        <v>0</v>
      </c>
      <c r="AO685" s="7">
        <f t="shared" si="645"/>
        <v>0</v>
      </c>
    </row>
    <row r="686" spans="1:41" s="8" customFormat="1" ht="17.100000000000001" customHeight="1" x14ac:dyDescent="0.2">
      <c r="A686" s="79"/>
      <c r="B686" s="76"/>
      <c r="C686" s="186"/>
      <c r="D686" s="221"/>
      <c r="E686" s="222"/>
      <c r="F686" s="72"/>
      <c r="G686" s="167"/>
      <c r="H686" s="190"/>
      <c r="I686" s="191"/>
      <c r="J686" s="191"/>
      <c r="K686" s="191"/>
      <c r="L686" s="191"/>
      <c r="M686" s="192"/>
      <c r="N686" s="81"/>
      <c r="O686" s="76"/>
      <c r="P686" s="76"/>
      <c r="Q686" s="77"/>
      <c r="R686" s="77"/>
      <c r="S686" s="77"/>
      <c r="T686" s="76"/>
      <c r="U686" s="78"/>
      <c r="V686" s="78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AI686" s="76"/>
      <c r="AJ686" s="76"/>
      <c r="AK686" s="76"/>
      <c r="AL686" s="79"/>
      <c r="AM686" s="58"/>
      <c r="AN686" s="7">
        <f t="shared" ref="AN686" si="650">IF(A686&lt;&gt;"",IF(AND(COUNTIF($A644:$A659,A686)=0,COUNTIF($A680:$A685,A686)=0),1,0),0)</f>
        <v>0</v>
      </c>
      <c r="AO686" s="7">
        <f t="shared" si="645"/>
        <v>0</v>
      </c>
    </row>
    <row r="687" spans="1:41" s="8" customFormat="1" ht="17.100000000000001" customHeight="1" x14ac:dyDescent="0.2">
      <c r="A687" s="79"/>
      <c r="B687" s="76"/>
      <c r="C687" s="186"/>
      <c r="D687" s="221"/>
      <c r="E687" s="222"/>
      <c r="F687" s="72"/>
      <c r="G687" s="167"/>
      <c r="H687" s="190"/>
      <c r="I687" s="191"/>
      <c r="J687" s="191"/>
      <c r="K687" s="191"/>
      <c r="L687" s="191"/>
      <c r="M687" s="192"/>
      <c r="N687" s="81"/>
      <c r="O687" s="75"/>
      <c r="P687" s="76"/>
      <c r="Q687" s="77"/>
      <c r="R687" s="77"/>
      <c r="S687" s="77"/>
      <c r="T687" s="76"/>
      <c r="U687" s="78"/>
      <c r="V687" s="78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AI687" s="76"/>
      <c r="AJ687" s="76"/>
      <c r="AK687" s="76"/>
      <c r="AL687" s="79"/>
      <c r="AM687" s="58"/>
      <c r="AN687" s="7">
        <f t="shared" ref="AN687" si="651">IF(A687&lt;&gt;"",IF(AND(COUNTIF($A644:$A659,A687)=0,COUNTIF($A680:$A686,A687)=0),1,0),0)</f>
        <v>0</v>
      </c>
      <c r="AO687" s="7">
        <f t="shared" si="645"/>
        <v>0</v>
      </c>
    </row>
    <row r="688" spans="1:41" s="8" customFormat="1" ht="17.100000000000001" customHeight="1" x14ac:dyDescent="0.2">
      <c r="A688" s="79"/>
      <c r="B688" s="76"/>
      <c r="C688" s="186"/>
      <c r="D688" s="221"/>
      <c r="E688" s="222"/>
      <c r="F688" s="72"/>
      <c r="G688" s="167"/>
      <c r="H688" s="190"/>
      <c r="I688" s="191"/>
      <c r="J688" s="191"/>
      <c r="K688" s="191"/>
      <c r="L688" s="191"/>
      <c r="M688" s="192"/>
      <c r="N688" s="81"/>
      <c r="O688" s="76"/>
      <c r="P688" s="76"/>
      <c r="Q688" s="77"/>
      <c r="R688" s="77"/>
      <c r="S688" s="77"/>
      <c r="T688" s="76"/>
      <c r="U688" s="78"/>
      <c r="V688" s="78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AI688" s="76"/>
      <c r="AJ688" s="76"/>
      <c r="AK688" s="76"/>
      <c r="AL688" s="79"/>
      <c r="AM688" s="58"/>
      <c r="AN688" s="7">
        <f t="shared" ref="AN688" si="652">IF(A688&lt;&gt;"",IF(AND(COUNTIF($A644:$A659,A688)=0,COUNTIF($A680:$A687,A688)=0),1,0),0)</f>
        <v>0</v>
      </c>
      <c r="AO688" s="7">
        <f t="shared" si="645"/>
        <v>0</v>
      </c>
    </row>
    <row r="689" spans="1:41" s="8" customFormat="1" ht="17.100000000000001" customHeight="1" x14ac:dyDescent="0.2">
      <c r="A689" s="80"/>
      <c r="B689" s="76"/>
      <c r="C689" s="186"/>
      <c r="D689" s="221"/>
      <c r="E689" s="222"/>
      <c r="F689" s="72"/>
      <c r="G689" s="167"/>
      <c r="H689" s="227"/>
      <c r="I689" s="228"/>
      <c r="J689" s="228"/>
      <c r="K689" s="228"/>
      <c r="L689" s="228"/>
      <c r="M689" s="229"/>
      <c r="N689" s="81"/>
      <c r="O689" s="75"/>
      <c r="P689" s="76"/>
      <c r="Q689" s="77"/>
      <c r="R689" s="77"/>
      <c r="S689" s="77"/>
      <c r="T689" s="76"/>
      <c r="U689" s="78"/>
      <c r="V689" s="78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AI689" s="76"/>
      <c r="AJ689" s="76"/>
      <c r="AK689" s="76"/>
      <c r="AL689" s="79"/>
      <c r="AM689" s="58"/>
      <c r="AN689" s="7">
        <f t="shared" ref="AN689" si="653">IF(A689&lt;&gt;"",IF(AND(COUNTIF($A644:$A659,A689)=0,COUNTIF($A680:$A688,A689)=0),1,0),0)</f>
        <v>0</v>
      </c>
      <c r="AO689" s="7">
        <f t="shared" si="645"/>
        <v>0</v>
      </c>
    </row>
    <row r="690" spans="1:41" s="8" customFormat="1" ht="17.100000000000001" customHeight="1" x14ac:dyDescent="0.2">
      <c r="A690" s="79"/>
      <c r="B690" s="76"/>
      <c r="C690" s="186"/>
      <c r="D690" s="221"/>
      <c r="E690" s="222"/>
      <c r="F690" s="72"/>
      <c r="G690" s="167"/>
      <c r="H690" s="190"/>
      <c r="I690" s="191"/>
      <c r="J690" s="191"/>
      <c r="K690" s="191"/>
      <c r="L690" s="191"/>
      <c r="M690" s="192"/>
      <c r="N690" s="81"/>
      <c r="O690" s="76"/>
      <c r="P690" s="76"/>
      <c r="Q690" s="77"/>
      <c r="R690" s="77"/>
      <c r="S690" s="77"/>
      <c r="T690" s="76"/>
      <c r="U690" s="78"/>
      <c r="V690" s="78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  <c r="AJ690" s="76"/>
      <c r="AK690" s="76"/>
      <c r="AL690" s="79"/>
      <c r="AM690" s="58"/>
      <c r="AN690" s="7">
        <f t="shared" ref="AN690" si="654">IF(A690&lt;&gt;"",IF(AND(COUNTIF($A644:$A659,A690)=0,COUNTIF($A680:$A689,A690)=0),1,0),0)</f>
        <v>0</v>
      </c>
      <c r="AO690" s="7">
        <f t="shared" si="645"/>
        <v>0</v>
      </c>
    </row>
    <row r="691" spans="1:41" s="8" customFormat="1" ht="17.100000000000001" customHeight="1" x14ac:dyDescent="0.2">
      <c r="A691" s="80"/>
      <c r="B691" s="76"/>
      <c r="C691" s="186"/>
      <c r="D691" s="221"/>
      <c r="E691" s="222"/>
      <c r="F691" s="72"/>
      <c r="G691" s="167"/>
      <c r="H691" s="190"/>
      <c r="I691" s="191"/>
      <c r="J691" s="191"/>
      <c r="K691" s="191"/>
      <c r="L691" s="191"/>
      <c r="M691" s="192"/>
      <c r="N691" s="81"/>
      <c r="O691" s="75"/>
      <c r="P691" s="76"/>
      <c r="Q691" s="77"/>
      <c r="R691" s="77"/>
      <c r="S691" s="77"/>
      <c r="T691" s="76"/>
      <c r="U691" s="78"/>
      <c r="V691" s="78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AI691" s="76"/>
      <c r="AJ691" s="76"/>
      <c r="AK691" s="76"/>
      <c r="AL691" s="79"/>
      <c r="AM691" s="58"/>
      <c r="AN691" s="7">
        <f t="shared" ref="AN691" si="655">IF(A691&lt;&gt;"",IF(AND(COUNTIF($A644:$A659,A691)=0,COUNTIF($A680:$A690,A691)=0),1,0),0)</f>
        <v>0</v>
      </c>
      <c r="AO691" s="7">
        <f t="shared" si="645"/>
        <v>0</v>
      </c>
    </row>
    <row r="692" spans="1:41" s="8" customFormat="1" ht="17.100000000000001" customHeight="1" x14ac:dyDescent="0.2">
      <c r="A692" s="79"/>
      <c r="B692" s="76"/>
      <c r="C692" s="186"/>
      <c r="D692" s="221"/>
      <c r="E692" s="222"/>
      <c r="F692" s="72"/>
      <c r="G692" s="167"/>
      <c r="H692" s="190"/>
      <c r="I692" s="191"/>
      <c r="J692" s="191"/>
      <c r="K692" s="191"/>
      <c r="L692" s="191"/>
      <c r="M692" s="192"/>
      <c r="N692" s="81"/>
      <c r="O692" s="76"/>
      <c r="P692" s="76"/>
      <c r="Q692" s="77"/>
      <c r="R692" s="77"/>
      <c r="S692" s="77"/>
      <c r="T692" s="76"/>
      <c r="U692" s="78"/>
      <c r="V692" s="78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AI692" s="76"/>
      <c r="AJ692" s="76"/>
      <c r="AK692" s="76"/>
      <c r="AL692" s="79"/>
      <c r="AM692" s="58"/>
      <c r="AN692" s="7">
        <f t="shared" ref="AN692" si="656">IF(A692&lt;&gt;"",IF(AND(COUNTIF($A644:$A659,A692)=0,COUNTIF($A680:$A691,A692)=0),1,0),0)</f>
        <v>0</v>
      </c>
      <c r="AO692" s="7">
        <f t="shared" si="645"/>
        <v>0</v>
      </c>
    </row>
    <row r="693" spans="1:41" s="8" customFormat="1" ht="17.100000000000001" customHeight="1" x14ac:dyDescent="0.2">
      <c r="A693" s="80"/>
      <c r="B693" s="76"/>
      <c r="C693" s="186"/>
      <c r="D693" s="221"/>
      <c r="E693" s="222"/>
      <c r="F693" s="72"/>
      <c r="G693" s="167"/>
      <c r="H693" s="190"/>
      <c r="I693" s="191"/>
      <c r="J693" s="191"/>
      <c r="K693" s="191"/>
      <c r="L693" s="191"/>
      <c r="M693" s="192"/>
      <c r="N693" s="81"/>
      <c r="O693" s="75"/>
      <c r="P693" s="76"/>
      <c r="Q693" s="77"/>
      <c r="R693" s="77"/>
      <c r="S693" s="77"/>
      <c r="T693" s="76"/>
      <c r="U693" s="78"/>
      <c r="V693" s="78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AI693" s="76"/>
      <c r="AJ693" s="76"/>
      <c r="AK693" s="76"/>
      <c r="AL693" s="79"/>
      <c r="AM693" s="58"/>
      <c r="AN693" s="7">
        <f t="shared" ref="AN693" si="657">IF(A693&lt;&gt;"",IF(AND(COUNTIF($A644:$A659,A693)=0,COUNTIF($A680:$A692,A693)=0),1,0),0)</f>
        <v>0</v>
      </c>
      <c r="AO693" s="7">
        <f t="shared" si="645"/>
        <v>0</v>
      </c>
    </row>
    <row r="694" spans="1:41" s="8" customFormat="1" ht="17.100000000000001" customHeight="1" x14ac:dyDescent="0.2">
      <c r="A694" s="79"/>
      <c r="B694" s="76"/>
      <c r="C694" s="186"/>
      <c r="D694" s="225"/>
      <c r="E694" s="226"/>
      <c r="F694" s="72"/>
      <c r="G694" s="167"/>
      <c r="H694" s="227"/>
      <c r="I694" s="228"/>
      <c r="J694" s="228"/>
      <c r="K694" s="228"/>
      <c r="L694" s="228"/>
      <c r="M694" s="229"/>
      <c r="N694" s="81"/>
      <c r="O694" s="82"/>
      <c r="P694" s="83"/>
      <c r="Q694" s="84"/>
      <c r="R694" s="84"/>
      <c r="S694" s="84"/>
      <c r="T694" s="83"/>
      <c r="U694" s="85"/>
      <c r="V694" s="85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6"/>
      <c r="AM694" s="58"/>
      <c r="AN694" s="7">
        <f t="shared" ref="AN694" si="658">IF(A694&lt;&gt;"",IF(AND(COUNTIF($A644:$A659,A694)=0,COUNTIF($A680:$A693,A694)=0),1,0),0)</f>
        <v>0</v>
      </c>
      <c r="AO694" s="7">
        <f t="shared" si="645"/>
        <v>0</v>
      </c>
    </row>
    <row r="695" spans="1:41" s="10" customFormat="1" ht="17.100000000000001" customHeight="1" x14ac:dyDescent="0.2">
      <c r="A695" s="114" t="str">
        <f t="shared" ref="A695" si="659">IF(A677="","",COUNT(A678:A694))</f>
        <v/>
      </c>
      <c r="B695" s="115"/>
      <c r="C695" s="187" t="str">
        <f>IF(SUM(C678:C694)=0,"",SUM(C678:C694))</f>
        <v/>
      </c>
      <c r="D695" s="233" t="str">
        <f>IF(COUNT(D678:D694)=0,"",COUNT(D678:D694))</f>
        <v/>
      </c>
      <c r="E695" s="234"/>
      <c r="F695" s="116"/>
      <c r="G695" s="117"/>
      <c r="H695" s="231" t="s">
        <v>77</v>
      </c>
      <c r="I695" s="232"/>
      <c r="J695" s="232"/>
      <c r="K695" s="232"/>
      <c r="L695" s="232"/>
      <c r="M695" s="232"/>
      <c r="N695" s="118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20"/>
      <c r="AM695" s="59"/>
      <c r="AN695" s="9"/>
      <c r="AO695" s="9"/>
    </row>
    <row r="696" spans="1:41" s="12" customFormat="1" ht="17.100000000000001" customHeight="1" x14ac:dyDescent="0.2">
      <c r="A696" s="121" t="str">
        <f t="shared" ref="A696" si="660">IF(A677="","",SUM(A677+A695))</f>
        <v/>
      </c>
      <c r="B696" s="122"/>
      <c r="C696" s="188" t="str">
        <f>IF(C677="","",SUM(C677,C695))</f>
        <v/>
      </c>
      <c r="D696" s="235" t="str">
        <f>IF(D677="","",SUM(D677,D695))</f>
        <v/>
      </c>
      <c r="E696" s="236"/>
      <c r="F696" s="123"/>
      <c r="G696" s="123"/>
      <c r="H696" s="124" t="s">
        <v>29</v>
      </c>
      <c r="I696" s="125"/>
      <c r="J696" s="125"/>
      <c r="K696" s="125"/>
      <c r="L696" s="125"/>
      <c r="M696" s="126"/>
      <c r="N696" s="127" t="s">
        <v>30</v>
      </c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8"/>
      <c r="Z696" s="208"/>
      <c r="AA696" s="208"/>
      <c r="AB696" s="208"/>
      <c r="AC696" s="208"/>
      <c r="AD696" s="208"/>
      <c r="AE696" s="208"/>
      <c r="AF696" s="208"/>
      <c r="AG696" s="208"/>
      <c r="AH696" s="208"/>
      <c r="AI696" s="208"/>
      <c r="AJ696" s="208"/>
      <c r="AK696" s="208"/>
      <c r="AL696" s="209"/>
      <c r="AM696" s="60"/>
      <c r="AN696" s="11"/>
      <c r="AO696" s="11"/>
    </row>
    <row r="697" spans="1:41" ht="13.5" customHeight="1" x14ac:dyDescent="0.25">
      <c r="A697" s="152" t="s">
        <v>79</v>
      </c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54"/>
    </row>
    <row r="698" spans="1:41" ht="12" customHeight="1" x14ac:dyDescent="0.25">
      <c r="A698" s="45" t="s">
        <v>75</v>
      </c>
      <c r="B698" s="24"/>
      <c r="C698" s="2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54"/>
    </row>
    <row r="699" spans="1:41" s="13" customFormat="1" ht="19.5" x14ac:dyDescent="0.3">
      <c r="A699" s="17" t="s">
        <v>0</v>
      </c>
      <c r="B699" s="18"/>
      <c r="C699" s="19"/>
      <c r="D699" s="230" t="s">
        <v>5</v>
      </c>
      <c r="E699" s="230"/>
      <c r="F699" s="47">
        <f>F664+1</f>
        <v>21</v>
      </c>
      <c r="G699" s="18"/>
      <c r="H699" s="18"/>
      <c r="I699" s="18"/>
      <c r="J699" s="18"/>
      <c r="K699" s="18"/>
      <c r="L699" s="18"/>
      <c r="M699" s="1"/>
      <c r="N699" s="20"/>
      <c r="O699" s="18"/>
      <c r="P699" s="18"/>
      <c r="Q699" s="18"/>
      <c r="R699" s="202" t="s">
        <v>85</v>
      </c>
      <c r="S699" s="202"/>
      <c r="T699" s="203" t="s">
        <v>86</v>
      </c>
      <c r="U699" s="203"/>
      <c r="V699" s="203"/>
      <c r="W699" s="203"/>
      <c r="X699" s="203"/>
      <c r="Y699" s="203"/>
      <c r="Z699" s="203"/>
      <c r="AA699" s="203"/>
      <c r="AB699" s="203"/>
      <c r="AC699" s="203"/>
      <c r="AD699" s="203"/>
      <c r="AE699" s="203"/>
      <c r="AF699" s="203"/>
      <c r="AG699" s="203"/>
      <c r="AH699" s="203"/>
      <c r="AI699" s="203"/>
      <c r="AJ699" s="203"/>
      <c r="AK699" s="203"/>
      <c r="AL699" s="203"/>
      <c r="AM699" s="61"/>
      <c r="AN699" s="14"/>
      <c r="AO699" s="14"/>
    </row>
    <row r="700" spans="1:41" s="13" customFormat="1" ht="20.25" customHeight="1" x14ac:dyDescent="0.2">
      <c r="A700" s="237" t="s">
        <v>1</v>
      </c>
      <c r="B700" s="237"/>
      <c r="C700" s="237"/>
      <c r="D700" s="21"/>
      <c r="E700" s="21"/>
      <c r="F700" s="21"/>
      <c r="G700" s="21"/>
      <c r="H700" s="18"/>
      <c r="I700" s="18"/>
      <c r="J700" s="18"/>
      <c r="K700" s="18"/>
      <c r="L700" s="18"/>
      <c r="M700" s="22"/>
      <c r="N700" s="63"/>
      <c r="O700" s="63"/>
      <c r="P700" s="63"/>
      <c r="Q700" s="63"/>
      <c r="R700" s="204" t="s">
        <v>87</v>
      </c>
      <c r="S700" s="204"/>
      <c r="T700" s="204" t="s">
        <v>88</v>
      </c>
      <c r="U700" s="204"/>
      <c r="V700" s="204"/>
      <c r="W700" s="204"/>
      <c r="X700" s="204"/>
      <c r="Y700" s="204"/>
      <c r="Z700" s="204"/>
      <c r="AA700" s="204"/>
      <c r="AB700" s="204"/>
      <c r="AC700" s="204"/>
      <c r="AD700" s="204"/>
      <c r="AE700" s="204"/>
      <c r="AF700" s="204"/>
      <c r="AG700" s="204"/>
      <c r="AH700" s="204"/>
      <c r="AI700" s="204"/>
      <c r="AJ700" s="204"/>
      <c r="AK700" s="204"/>
      <c r="AL700" s="204"/>
      <c r="AM700" s="61"/>
      <c r="AN700" s="14"/>
      <c r="AO700" s="14"/>
    </row>
    <row r="701" spans="1:41" s="13" customFormat="1" ht="20.100000000000001" customHeight="1" x14ac:dyDescent="0.25">
      <c r="A701" s="237"/>
      <c r="B701" s="237"/>
      <c r="C701" s="237"/>
      <c r="D701" s="128" t="s">
        <v>51</v>
      </c>
      <c r="E701" s="129" t="str">
        <f t="shared" ref="E701" si="661">IF($E$3="","",$E$3)</f>
        <v/>
      </c>
      <c r="F701" s="130" t="str">
        <f t="shared" ref="F701" si="662">IF($F$3="","",$F$3)</f>
        <v/>
      </c>
      <c r="G701" s="131" t="str">
        <f t="shared" ref="G701" si="663">IF($G$3="","",$G$3)</f>
        <v/>
      </c>
      <c r="H701" s="131" t="str">
        <f t="shared" ref="H701" si="664">IF(H668="","",$H$3)</f>
        <v/>
      </c>
      <c r="I701" s="131" t="str">
        <f t="shared" ref="I701" si="665">IF($I$3="","",$I$3)</f>
        <v/>
      </c>
      <c r="J701" s="131" t="str">
        <f t="shared" ref="J701" si="666">IF($J$3="","",$J$3)</f>
        <v/>
      </c>
      <c r="K701" s="131" t="str">
        <f t="shared" ref="K701" si="667">IF($K$3="","",$K$3)</f>
        <v/>
      </c>
      <c r="L701" s="131" t="str">
        <f t="shared" ref="L701" si="668">IF($L$3="","",$L$3)</f>
        <v/>
      </c>
      <c r="M701" s="150"/>
      <c r="N701" s="238"/>
      <c r="O701" s="238"/>
      <c r="P701" s="23"/>
      <c r="Q701" s="239" t="s">
        <v>40</v>
      </c>
      <c r="R701" s="239"/>
      <c r="S701" s="239"/>
      <c r="T701" s="310" t="str">
        <f>IF($T$3="","",$T$3)</f>
        <v/>
      </c>
      <c r="U701" s="310" t="str">
        <f t="shared" ref="U701:W701" si="669">IF($L$3="","",$L$3)</f>
        <v/>
      </c>
      <c r="V701" s="310" t="str">
        <f t="shared" si="669"/>
        <v/>
      </c>
      <c r="W701" s="311" t="s">
        <v>89</v>
      </c>
      <c r="X701" s="311"/>
      <c r="Y701" s="181"/>
      <c r="Z701" s="181"/>
      <c r="AA701" s="181"/>
      <c r="AB701" s="181"/>
      <c r="AC701" s="181"/>
      <c r="AD701" s="181"/>
      <c r="AE701" s="181"/>
      <c r="AF701" s="181"/>
      <c r="AG701" s="181"/>
      <c r="AH701" s="181"/>
      <c r="AI701" s="181"/>
      <c r="AJ701" s="181"/>
      <c r="AK701" s="181"/>
      <c r="AL701" s="310" t="str">
        <f>IF($AL$3="","",$AL$3)</f>
        <v/>
      </c>
      <c r="AM701" s="310" t="str">
        <f t="shared" ref="AM701:AN701" si="670">IF($L$3="","",$L$3)</f>
        <v/>
      </c>
      <c r="AN701" s="310" t="str">
        <f t="shared" si="670"/>
        <v/>
      </c>
      <c r="AO701" s="14"/>
    </row>
    <row r="702" spans="1:41" s="13" customFormat="1" ht="5.0999999999999996" customHeight="1" x14ac:dyDescent="0.2">
      <c r="A702" s="24"/>
      <c r="B702" s="24"/>
      <c r="C702" s="25"/>
      <c r="D702" s="132"/>
      <c r="E702" s="132"/>
      <c r="F702" s="132"/>
      <c r="G702" s="132"/>
      <c r="H702" s="69"/>
      <c r="I702" s="69"/>
      <c r="J702" s="69"/>
      <c r="K702" s="69"/>
      <c r="L702" s="69"/>
      <c r="M702" s="133"/>
      <c r="N702" s="133"/>
      <c r="O702" s="133"/>
      <c r="P702" s="27"/>
      <c r="Q702" s="171"/>
      <c r="R702" s="171"/>
      <c r="S702" s="171"/>
      <c r="T702" s="134"/>
      <c r="U702" s="134"/>
      <c r="V702" s="134"/>
      <c r="W702" s="134"/>
      <c r="X702" s="135"/>
      <c r="Y702" s="135"/>
      <c r="Z702" s="135"/>
      <c r="AA702" s="135"/>
      <c r="AB702" s="135"/>
      <c r="AC702" s="135"/>
      <c r="AD702" s="135"/>
      <c r="AE702" s="135"/>
      <c r="AF702" s="135"/>
      <c r="AG702" s="135"/>
      <c r="AH702" s="135"/>
      <c r="AI702" s="135"/>
      <c r="AJ702" s="135"/>
      <c r="AK702" s="135"/>
      <c r="AL702" s="135"/>
      <c r="AM702" s="61"/>
      <c r="AN702" s="14"/>
      <c r="AO702" s="14"/>
    </row>
    <row r="703" spans="1:41" s="13" customFormat="1" ht="21.75" customHeight="1" x14ac:dyDescent="0.2">
      <c r="A703" s="29" t="s">
        <v>3</v>
      </c>
      <c r="B703" s="24"/>
      <c r="C703" s="25"/>
      <c r="D703" s="218" t="str">
        <f t="shared" ref="D703" si="671">IF($D$5="","",$D$5)</f>
        <v/>
      </c>
      <c r="E703" s="218"/>
      <c r="F703" s="218"/>
      <c r="G703" s="218"/>
      <c r="H703" s="218"/>
      <c r="I703" s="218"/>
      <c r="J703" s="218"/>
      <c r="K703" s="218"/>
      <c r="L703" s="218"/>
      <c r="M703" s="218"/>
      <c r="N703" s="218"/>
      <c r="O703" s="218"/>
      <c r="P703" s="30"/>
      <c r="Q703" s="219" t="s">
        <v>2</v>
      </c>
      <c r="R703" s="219"/>
      <c r="S703" s="219"/>
      <c r="T703" s="220" t="str">
        <f t="shared" ref="T703" si="672">IF($T$5="","",$T$5)</f>
        <v/>
      </c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  <c r="AJ703" s="220"/>
      <c r="AK703" s="220"/>
      <c r="AL703" s="220"/>
      <c r="AM703" s="61"/>
      <c r="AN703" s="14"/>
      <c r="AO703" s="14"/>
    </row>
    <row r="704" spans="1:41" s="13" customFormat="1" ht="5.0999999999999996" customHeight="1" x14ac:dyDescent="0.2">
      <c r="A704" s="24"/>
      <c r="B704" s="24"/>
      <c r="C704" s="25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24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1"/>
      <c r="AN704" s="14"/>
      <c r="AO704" s="14"/>
    </row>
    <row r="705" spans="1:41" s="13" customFormat="1" ht="20.100000000000001" customHeight="1" x14ac:dyDescent="0.2">
      <c r="A705" s="24" t="s">
        <v>32</v>
      </c>
      <c r="B705" s="24"/>
      <c r="C705" s="25"/>
      <c r="D705" s="218" t="str">
        <f t="shared" ref="D705" si="673">IF($D$7="","",$D$7)</f>
        <v/>
      </c>
      <c r="E705" s="218"/>
      <c r="F705" s="218"/>
      <c r="G705" s="218"/>
      <c r="H705" s="218"/>
      <c r="I705" s="218"/>
      <c r="J705" s="218"/>
      <c r="K705" s="218"/>
      <c r="L705" s="218"/>
      <c r="M705" s="218"/>
      <c r="N705" s="218"/>
      <c r="O705" s="218"/>
      <c r="P705" s="30"/>
      <c r="Q705" s="69"/>
      <c r="R705" s="219" t="s">
        <v>4</v>
      </c>
      <c r="S705" s="219"/>
      <c r="T705" s="220" t="str">
        <f t="shared" ref="T705" si="674">IF($T$7="","",$T$7)</f>
        <v/>
      </c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  <c r="AJ705" s="220"/>
      <c r="AK705" s="220"/>
      <c r="AL705" s="220"/>
      <c r="AM705" s="61"/>
      <c r="AN705" s="14"/>
      <c r="AO705" s="14"/>
    </row>
    <row r="706" spans="1:41" s="13" customFormat="1" ht="14.25" customHeight="1" x14ac:dyDescent="0.25">
      <c r="A706" s="31"/>
      <c r="B706" s="32"/>
      <c r="C706" s="33"/>
      <c r="D706" s="18"/>
      <c r="E706" s="18"/>
      <c r="F706" s="18"/>
      <c r="G706" s="18"/>
      <c r="H706" s="18"/>
      <c r="I706" s="18"/>
      <c r="J706" s="18"/>
      <c r="K706" s="18"/>
      <c r="L706" s="18"/>
      <c r="M706" s="32"/>
      <c r="N706" s="32"/>
      <c r="O706" s="32"/>
      <c r="P706" s="32"/>
      <c r="Q706" s="31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61"/>
      <c r="AN706" s="14"/>
      <c r="AO706" s="14"/>
    </row>
    <row r="707" spans="1:41" ht="28.5" customHeight="1" x14ac:dyDescent="0.25">
      <c r="A707" s="205" t="s">
        <v>84</v>
      </c>
      <c r="B707" s="205" t="s">
        <v>7</v>
      </c>
      <c r="C707" s="240" t="s">
        <v>8</v>
      </c>
      <c r="D707" s="243" t="s">
        <v>76</v>
      </c>
      <c r="E707" s="244"/>
      <c r="F707" s="212" t="s">
        <v>9</v>
      </c>
      <c r="G707" s="214"/>
      <c r="H707" s="243" t="s">
        <v>10</v>
      </c>
      <c r="I707" s="247"/>
      <c r="J707" s="247"/>
      <c r="K707" s="247"/>
      <c r="L707" s="247"/>
      <c r="M707" s="244"/>
      <c r="N707" s="93"/>
      <c r="O707" s="210" t="s">
        <v>11</v>
      </c>
      <c r="P707" s="211"/>
      <c r="Q707" s="196" t="s">
        <v>12</v>
      </c>
      <c r="R707" s="197"/>
      <c r="S707" s="197"/>
      <c r="T707" s="212" t="s">
        <v>38</v>
      </c>
      <c r="U707" s="213"/>
      <c r="V707" s="213"/>
      <c r="W707" s="214"/>
      <c r="X707" s="215" t="s">
        <v>13</v>
      </c>
      <c r="Y707" s="172"/>
      <c r="Z707" s="172"/>
      <c r="AA707" s="172"/>
      <c r="AB707" s="172"/>
      <c r="AC707" s="172"/>
      <c r="AD707" s="172"/>
      <c r="AE707" s="172"/>
      <c r="AF707" s="172"/>
      <c r="AG707" s="172"/>
      <c r="AH707" s="172"/>
      <c r="AI707" s="172"/>
      <c r="AJ707" s="172"/>
      <c r="AK707" s="172"/>
      <c r="AL707" s="205" t="s">
        <v>14</v>
      </c>
      <c r="AM707" s="56"/>
    </row>
    <row r="708" spans="1:41" ht="15" customHeight="1" x14ac:dyDescent="0.25">
      <c r="A708" s="206"/>
      <c r="B708" s="206"/>
      <c r="C708" s="241"/>
      <c r="D708" s="245"/>
      <c r="E708" s="246"/>
      <c r="F708" s="205" t="s">
        <v>39</v>
      </c>
      <c r="G708" s="215" t="s">
        <v>16</v>
      </c>
      <c r="H708" s="245"/>
      <c r="I708" s="248"/>
      <c r="J708" s="248"/>
      <c r="K708" s="248"/>
      <c r="L708" s="248"/>
      <c r="M708" s="246"/>
      <c r="N708" s="94"/>
      <c r="O708" s="252" t="s">
        <v>17</v>
      </c>
      <c r="P708" s="175" t="s">
        <v>18</v>
      </c>
      <c r="Q708" s="254" t="s">
        <v>19</v>
      </c>
      <c r="R708" s="255"/>
      <c r="S708" s="177" t="s">
        <v>81</v>
      </c>
      <c r="T708" s="175" t="s">
        <v>34</v>
      </c>
      <c r="U708" s="175" t="s">
        <v>35</v>
      </c>
      <c r="V708" s="175" t="s">
        <v>80</v>
      </c>
      <c r="W708" s="175" t="s">
        <v>20</v>
      </c>
      <c r="X708" s="216"/>
      <c r="Y708" s="173"/>
      <c r="Z708" s="173"/>
      <c r="AA708" s="173"/>
      <c r="AB708" s="173"/>
      <c r="AC708" s="173"/>
      <c r="AD708" s="173"/>
      <c r="AE708" s="173"/>
      <c r="AF708" s="173"/>
      <c r="AG708" s="173"/>
      <c r="AH708" s="173"/>
      <c r="AI708" s="173"/>
      <c r="AJ708" s="173"/>
      <c r="AK708" s="173"/>
      <c r="AL708" s="206"/>
      <c r="AM708" s="56"/>
    </row>
    <row r="709" spans="1:41" ht="12.75" customHeight="1" x14ac:dyDescent="0.25">
      <c r="A709" s="207"/>
      <c r="B709" s="207"/>
      <c r="C709" s="242"/>
      <c r="D709" s="256" t="s">
        <v>33</v>
      </c>
      <c r="E709" s="257"/>
      <c r="F709" s="207"/>
      <c r="G709" s="217"/>
      <c r="H709" s="249"/>
      <c r="I709" s="250"/>
      <c r="J709" s="250"/>
      <c r="K709" s="250"/>
      <c r="L709" s="250"/>
      <c r="M709" s="251"/>
      <c r="N709" s="97"/>
      <c r="O709" s="253"/>
      <c r="P709" s="176"/>
      <c r="Q709" s="99" t="s">
        <v>21</v>
      </c>
      <c r="R709" s="100" t="s">
        <v>22</v>
      </c>
      <c r="S709" s="101" t="s">
        <v>36</v>
      </c>
      <c r="T709" s="176"/>
      <c r="U709" s="176"/>
      <c r="V709" s="176" t="s">
        <v>37</v>
      </c>
      <c r="W709" s="176"/>
      <c r="X709" s="217"/>
      <c r="Y709" s="174"/>
      <c r="Z709" s="174"/>
      <c r="AA709" s="174"/>
      <c r="AB709" s="174"/>
      <c r="AC709" s="174"/>
      <c r="AD709" s="174"/>
      <c r="AE709" s="174"/>
      <c r="AF709" s="174"/>
      <c r="AG709" s="174"/>
      <c r="AH709" s="174"/>
      <c r="AI709" s="174"/>
      <c r="AJ709" s="174"/>
      <c r="AK709" s="174"/>
      <c r="AL709" s="207"/>
      <c r="AM709" s="56"/>
    </row>
    <row r="710" spans="1:41" ht="13.5" customHeight="1" x14ac:dyDescent="0.25">
      <c r="A710" s="102" t="s">
        <v>6</v>
      </c>
      <c r="B710" s="102" t="s">
        <v>23</v>
      </c>
      <c r="C710" s="103" t="s">
        <v>24</v>
      </c>
      <c r="D710" s="196" t="s">
        <v>23</v>
      </c>
      <c r="E710" s="198"/>
      <c r="F710" s="169" t="s">
        <v>25</v>
      </c>
      <c r="G710" s="169" t="s">
        <v>82</v>
      </c>
      <c r="H710" s="196" t="s">
        <v>23</v>
      </c>
      <c r="I710" s="197"/>
      <c r="J710" s="197"/>
      <c r="K710" s="197"/>
      <c r="L710" s="197"/>
      <c r="M710" s="198"/>
      <c r="N710" s="105"/>
      <c r="O710" s="102" t="s">
        <v>26</v>
      </c>
      <c r="P710" s="102" t="s">
        <v>26</v>
      </c>
      <c r="Q710" s="196" t="s">
        <v>27</v>
      </c>
      <c r="R710" s="197"/>
      <c r="S710" s="197"/>
      <c r="T710" s="102" t="s">
        <v>23</v>
      </c>
      <c r="U710" s="102" t="s">
        <v>27</v>
      </c>
      <c r="V710" s="102" t="s">
        <v>27</v>
      </c>
      <c r="W710" s="102" t="s">
        <v>28</v>
      </c>
      <c r="X710" s="102" t="s">
        <v>23</v>
      </c>
      <c r="Y710" s="102"/>
      <c r="Z710" s="102"/>
      <c r="AA710" s="102"/>
      <c r="AB710" s="102"/>
      <c r="AC710" s="102"/>
      <c r="AD710" s="102"/>
      <c r="AE710" s="102"/>
      <c r="AF710" s="102"/>
      <c r="AG710" s="102"/>
      <c r="AH710" s="102"/>
      <c r="AI710" s="102"/>
      <c r="AJ710" s="102"/>
      <c r="AK710" s="102"/>
      <c r="AL710" s="102" t="s">
        <v>6</v>
      </c>
      <c r="AM710" s="56"/>
    </row>
    <row r="711" spans="1:41" s="6" customFormat="1" ht="9.9499999999999993" customHeight="1" x14ac:dyDescent="0.2">
      <c r="A711" s="89">
        <v>1</v>
      </c>
      <c r="B711" s="89">
        <v>2</v>
      </c>
      <c r="C711" s="170">
        <v>3</v>
      </c>
      <c r="D711" s="199">
        <v>4</v>
      </c>
      <c r="E711" s="201"/>
      <c r="F711" s="91">
        <v>5</v>
      </c>
      <c r="G711" s="91">
        <v>6</v>
      </c>
      <c r="H711" s="199">
        <v>7</v>
      </c>
      <c r="I711" s="200"/>
      <c r="J711" s="200"/>
      <c r="K711" s="200"/>
      <c r="L711" s="200"/>
      <c r="M711" s="201"/>
      <c r="N711" s="92"/>
      <c r="O711" s="89">
        <v>8</v>
      </c>
      <c r="P711" s="89">
        <v>-8</v>
      </c>
      <c r="Q711" s="89">
        <v>9</v>
      </c>
      <c r="R711" s="89">
        <v>10</v>
      </c>
      <c r="S711" s="89">
        <v>11</v>
      </c>
      <c r="T711" s="89">
        <v>12</v>
      </c>
      <c r="U711" s="89">
        <v>-14</v>
      </c>
      <c r="V711" s="89">
        <v>13</v>
      </c>
      <c r="W711" s="89">
        <v>14</v>
      </c>
      <c r="X711" s="89">
        <v>15</v>
      </c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>
        <v>16</v>
      </c>
      <c r="AM711" s="57"/>
      <c r="AN711" s="15"/>
      <c r="AO711" s="15"/>
    </row>
    <row r="712" spans="1:41" s="8" customFormat="1" ht="17.100000000000001" customHeight="1" x14ac:dyDescent="0.2">
      <c r="A712" s="106" t="str">
        <f t="shared" ref="A712" si="675">IF(A696=0,"",(A696))</f>
        <v/>
      </c>
      <c r="B712" s="107"/>
      <c r="C712" s="185" t="str">
        <f t="shared" ref="C712:D712" si="676">IF(C696=0,"",(C696))</f>
        <v/>
      </c>
      <c r="D712" s="223" t="str">
        <f t="shared" si="676"/>
        <v/>
      </c>
      <c r="E712" s="224"/>
      <c r="F712" s="108"/>
      <c r="G712" s="108"/>
      <c r="H712" s="193" t="s">
        <v>31</v>
      </c>
      <c r="I712" s="194"/>
      <c r="J712" s="194"/>
      <c r="K712" s="194"/>
      <c r="L712" s="194"/>
      <c r="M712" s="195"/>
      <c r="N712" s="109"/>
      <c r="O712" s="110"/>
      <c r="P712" s="107"/>
      <c r="Q712" s="111"/>
      <c r="R712" s="111"/>
      <c r="S712" s="111"/>
      <c r="T712" s="107"/>
      <c r="U712" s="112"/>
      <c r="V712" s="112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13"/>
      <c r="AM712" s="58"/>
      <c r="AN712" s="7"/>
      <c r="AO712" s="16">
        <f t="shared" ref="AO712:AO747" si="677">AO694</f>
        <v>0</v>
      </c>
    </row>
    <row r="713" spans="1:41" s="8" customFormat="1" ht="17.100000000000001" customHeight="1" x14ac:dyDescent="0.2">
      <c r="A713" s="70"/>
      <c r="B713" s="168"/>
      <c r="C713" s="186"/>
      <c r="D713" s="225"/>
      <c r="E713" s="226"/>
      <c r="F713" s="72"/>
      <c r="G713" s="72"/>
      <c r="H713" s="190"/>
      <c r="I713" s="191"/>
      <c r="J713" s="191"/>
      <c r="K713" s="191"/>
      <c r="L713" s="191"/>
      <c r="M713" s="192"/>
      <c r="N713" s="74"/>
      <c r="O713" s="75"/>
      <c r="P713" s="76"/>
      <c r="Q713" s="77"/>
      <c r="R713" s="77"/>
      <c r="S713" s="77"/>
      <c r="T713" s="76"/>
      <c r="U713" s="78"/>
      <c r="V713" s="78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AI713" s="76"/>
      <c r="AJ713" s="76"/>
      <c r="AK713" s="76"/>
      <c r="AL713" s="79"/>
      <c r="AM713" s="58"/>
      <c r="AN713" s="7">
        <f t="shared" ref="AN713:AN715" si="678">IF(A713&lt;&gt;"",IF(COUNTIF($A677:$A692,A713)=0,1,0),0)</f>
        <v>0</v>
      </c>
      <c r="AO713" s="7">
        <f t="shared" ref="AO713:AO715" si="679">IF(F713&gt;0,AO710+1,AO710)</f>
        <v>0</v>
      </c>
    </row>
    <row r="714" spans="1:41" s="8" customFormat="1" ht="17.100000000000001" customHeight="1" x14ac:dyDescent="0.2">
      <c r="A714" s="80"/>
      <c r="B714" s="76"/>
      <c r="C714" s="186"/>
      <c r="D714" s="225"/>
      <c r="E714" s="226"/>
      <c r="F714" s="72"/>
      <c r="G714" s="72"/>
      <c r="H714" s="190"/>
      <c r="I714" s="191"/>
      <c r="J714" s="191"/>
      <c r="K714" s="191"/>
      <c r="L714" s="191"/>
      <c r="M714" s="192"/>
      <c r="N714" s="74"/>
      <c r="O714" s="75"/>
      <c r="P714" s="76"/>
      <c r="Q714" s="77"/>
      <c r="R714" s="77"/>
      <c r="S714" s="77"/>
      <c r="T714" s="76"/>
      <c r="U714" s="78"/>
      <c r="V714" s="78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AI714" s="76"/>
      <c r="AJ714" s="76"/>
      <c r="AK714" s="76"/>
      <c r="AL714" s="79"/>
      <c r="AM714" s="58"/>
      <c r="AN714" s="7">
        <f t="shared" si="678"/>
        <v>0</v>
      </c>
      <c r="AO714" s="7">
        <f t="shared" si="679"/>
        <v>0</v>
      </c>
    </row>
    <row r="715" spans="1:41" s="8" customFormat="1" ht="17.100000000000001" customHeight="1" x14ac:dyDescent="0.2">
      <c r="A715" s="79"/>
      <c r="B715" s="76"/>
      <c r="C715" s="186"/>
      <c r="D715" s="221"/>
      <c r="E715" s="222"/>
      <c r="F715" s="72"/>
      <c r="G715" s="72"/>
      <c r="H715" s="190"/>
      <c r="I715" s="191"/>
      <c r="J715" s="191"/>
      <c r="K715" s="191"/>
      <c r="L715" s="191"/>
      <c r="M715" s="192"/>
      <c r="N715" s="81"/>
      <c r="O715" s="76"/>
      <c r="P715" s="76"/>
      <c r="Q715" s="77"/>
      <c r="R715" s="77"/>
      <c r="S715" s="77"/>
      <c r="T715" s="76"/>
      <c r="U715" s="78"/>
      <c r="V715" s="78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AI715" s="76"/>
      <c r="AJ715" s="76"/>
      <c r="AK715" s="76"/>
      <c r="AL715" s="79"/>
      <c r="AM715" s="58"/>
      <c r="AN715" s="7">
        <f t="shared" si="678"/>
        <v>0</v>
      </c>
      <c r="AO715" s="7">
        <f t="shared" si="679"/>
        <v>0</v>
      </c>
    </row>
    <row r="716" spans="1:41" s="8" customFormat="1" ht="17.100000000000001" customHeight="1" x14ac:dyDescent="0.2">
      <c r="A716" s="80"/>
      <c r="B716" s="76"/>
      <c r="C716" s="186"/>
      <c r="D716" s="221"/>
      <c r="E716" s="222"/>
      <c r="F716" s="72"/>
      <c r="G716" s="167"/>
      <c r="H716" s="190"/>
      <c r="I716" s="191"/>
      <c r="J716" s="191"/>
      <c r="K716" s="191"/>
      <c r="L716" s="191"/>
      <c r="M716" s="192"/>
      <c r="N716" s="81"/>
      <c r="O716" s="75"/>
      <c r="P716" s="76"/>
      <c r="Q716" s="77"/>
      <c r="R716" s="77"/>
      <c r="S716" s="77"/>
      <c r="T716" s="76"/>
      <c r="U716" s="78"/>
      <c r="V716" s="78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AI716" s="76"/>
      <c r="AJ716" s="76"/>
      <c r="AK716" s="76"/>
      <c r="AL716" s="79"/>
      <c r="AM716" s="58"/>
      <c r="AN716" s="7">
        <f t="shared" ref="AN716" si="680">IF(A716&lt;&gt;"",IF(AND(COUNTIF($A679:$A694,A716)=0,A716&lt;&gt;A715),1,0),0)</f>
        <v>0</v>
      </c>
      <c r="AO716" s="7">
        <f t="shared" ref="AO716:AO729" si="681">IF(F716&gt;0,AO715+1,AO715)</f>
        <v>0</v>
      </c>
    </row>
    <row r="717" spans="1:41" s="8" customFormat="1" ht="17.100000000000001" customHeight="1" x14ac:dyDescent="0.2">
      <c r="A717" s="79"/>
      <c r="B717" s="76"/>
      <c r="C717" s="186"/>
      <c r="D717" s="221"/>
      <c r="E717" s="222"/>
      <c r="F717" s="72"/>
      <c r="G717" s="167"/>
      <c r="H717" s="190"/>
      <c r="I717" s="191"/>
      <c r="J717" s="191"/>
      <c r="K717" s="191"/>
      <c r="L717" s="191"/>
      <c r="M717" s="192"/>
      <c r="N717" s="81"/>
      <c r="O717" s="76"/>
      <c r="P717" s="76"/>
      <c r="Q717" s="77"/>
      <c r="R717" s="77"/>
      <c r="S717" s="77"/>
      <c r="T717" s="76"/>
      <c r="U717" s="78"/>
      <c r="V717" s="78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  <c r="AI717" s="76"/>
      <c r="AJ717" s="76"/>
      <c r="AK717" s="76"/>
      <c r="AL717" s="79"/>
      <c r="AM717" s="58"/>
      <c r="AN717" s="7">
        <f t="shared" ref="AN717" si="682">IF(A717&lt;&gt;"",IF(AND(COUNTIF($A679:$A694,A717)=0,COUNTIF($A715:$A716,A717)=0),1,0),0)</f>
        <v>0</v>
      </c>
      <c r="AO717" s="7">
        <f t="shared" si="681"/>
        <v>0</v>
      </c>
    </row>
    <row r="718" spans="1:41" s="8" customFormat="1" ht="17.100000000000001" customHeight="1" x14ac:dyDescent="0.2">
      <c r="A718" s="80"/>
      <c r="B718" s="76"/>
      <c r="C718" s="186"/>
      <c r="D718" s="221"/>
      <c r="E718" s="222"/>
      <c r="F718" s="72"/>
      <c r="G718" s="167"/>
      <c r="H718" s="190"/>
      <c r="I718" s="191"/>
      <c r="J718" s="191"/>
      <c r="K718" s="191"/>
      <c r="L718" s="191"/>
      <c r="M718" s="192"/>
      <c r="N718" s="81"/>
      <c r="O718" s="76"/>
      <c r="P718" s="76"/>
      <c r="Q718" s="77"/>
      <c r="R718" s="77"/>
      <c r="S718" s="77"/>
      <c r="T718" s="76"/>
      <c r="U718" s="78"/>
      <c r="V718" s="78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AI718" s="76"/>
      <c r="AJ718" s="76"/>
      <c r="AK718" s="76"/>
      <c r="AL718" s="79"/>
      <c r="AM718" s="58"/>
      <c r="AN718" s="7">
        <f t="shared" ref="AN718" si="683">IF(A718&lt;&gt;"",IF(AND(COUNTIF($A679:$A694,A718)=0,COUNTIF($A715:$A717,A718)=0),1,0),0)</f>
        <v>0</v>
      </c>
      <c r="AO718" s="7">
        <f t="shared" si="681"/>
        <v>0</v>
      </c>
    </row>
    <row r="719" spans="1:41" s="8" customFormat="1" ht="17.100000000000001" customHeight="1" x14ac:dyDescent="0.2">
      <c r="A719" s="79"/>
      <c r="B719" s="76"/>
      <c r="C719" s="186"/>
      <c r="D719" s="221"/>
      <c r="E719" s="222"/>
      <c r="F719" s="72"/>
      <c r="G719" s="167"/>
      <c r="H719" s="190"/>
      <c r="I719" s="191"/>
      <c r="J719" s="191"/>
      <c r="K719" s="191"/>
      <c r="L719" s="191"/>
      <c r="M719" s="192"/>
      <c r="N719" s="81"/>
      <c r="O719" s="76"/>
      <c r="P719" s="76"/>
      <c r="Q719" s="77"/>
      <c r="R719" s="77"/>
      <c r="S719" s="77"/>
      <c r="T719" s="76"/>
      <c r="U719" s="78"/>
      <c r="V719" s="78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AI719" s="76"/>
      <c r="AJ719" s="76"/>
      <c r="AK719" s="76"/>
      <c r="AL719" s="79"/>
      <c r="AM719" s="58"/>
      <c r="AN719" s="7">
        <f t="shared" ref="AN719" si="684">IF(A719&lt;&gt;"",IF(AND(COUNTIF($A679:$A694,A719)=0,COUNTIF($A715:$A718,A719)=0),1,0),0)</f>
        <v>0</v>
      </c>
      <c r="AO719" s="7">
        <f t="shared" si="681"/>
        <v>0</v>
      </c>
    </row>
    <row r="720" spans="1:41" s="8" customFormat="1" ht="17.100000000000001" customHeight="1" x14ac:dyDescent="0.2">
      <c r="A720" s="80"/>
      <c r="B720" s="76"/>
      <c r="C720" s="186"/>
      <c r="D720" s="221"/>
      <c r="E720" s="222"/>
      <c r="F720" s="72"/>
      <c r="G720" s="167"/>
      <c r="H720" s="190"/>
      <c r="I720" s="191"/>
      <c r="J720" s="191"/>
      <c r="K720" s="191"/>
      <c r="L720" s="191"/>
      <c r="M720" s="192"/>
      <c r="N720" s="81"/>
      <c r="O720" s="76"/>
      <c r="P720" s="76"/>
      <c r="Q720" s="77"/>
      <c r="R720" s="77"/>
      <c r="S720" s="77"/>
      <c r="T720" s="76"/>
      <c r="U720" s="78"/>
      <c r="V720" s="78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  <c r="AJ720" s="76"/>
      <c r="AK720" s="76"/>
      <c r="AL720" s="79"/>
      <c r="AM720" s="58"/>
      <c r="AN720" s="7">
        <f t="shared" ref="AN720" si="685">IF(A720&lt;&gt;"",IF(AND(COUNTIF($A679:$A694,A720)=0,COUNTIF($A715:$A719,A720)=0),1,0),0)</f>
        <v>0</v>
      </c>
      <c r="AO720" s="7">
        <f t="shared" si="681"/>
        <v>0</v>
      </c>
    </row>
    <row r="721" spans="1:41" s="8" customFormat="1" ht="17.100000000000001" customHeight="1" x14ac:dyDescent="0.2">
      <c r="A721" s="79"/>
      <c r="B721" s="76"/>
      <c r="C721" s="186"/>
      <c r="D721" s="221"/>
      <c r="E721" s="222"/>
      <c r="F721" s="72"/>
      <c r="G721" s="167"/>
      <c r="H721" s="190"/>
      <c r="I721" s="191"/>
      <c r="J721" s="191"/>
      <c r="K721" s="191"/>
      <c r="L721" s="191"/>
      <c r="M721" s="192"/>
      <c r="N721" s="81"/>
      <c r="O721" s="76"/>
      <c r="P721" s="76"/>
      <c r="Q721" s="77"/>
      <c r="R721" s="77"/>
      <c r="S721" s="77"/>
      <c r="T721" s="76"/>
      <c r="U721" s="78"/>
      <c r="V721" s="78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AI721" s="76"/>
      <c r="AJ721" s="76"/>
      <c r="AK721" s="76"/>
      <c r="AL721" s="79"/>
      <c r="AM721" s="58"/>
      <c r="AN721" s="7">
        <f t="shared" ref="AN721" si="686">IF(A721&lt;&gt;"",IF(AND(COUNTIF($A679:$A694,A721)=0,COUNTIF($A715:$A720,A721)=0),1,0),0)</f>
        <v>0</v>
      </c>
      <c r="AO721" s="7">
        <f t="shared" si="681"/>
        <v>0</v>
      </c>
    </row>
    <row r="722" spans="1:41" s="8" customFormat="1" ht="17.100000000000001" customHeight="1" x14ac:dyDescent="0.2">
      <c r="A722" s="79"/>
      <c r="B722" s="76"/>
      <c r="C722" s="186"/>
      <c r="D722" s="221"/>
      <c r="E722" s="222"/>
      <c r="F722" s="72"/>
      <c r="G722" s="167"/>
      <c r="H722" s="190"/>
      <c r="I722" s="191"/>
      <c r="J722" s="191"/>
      <c r="K722" s="191"/>
      <c r="L722" s="191"/>
      <c r="M722" s="192"/>
      <c r="N722" s="81"/>
      <c r="O722" s="75"/>
      <c r="P722" s="76"/>
      <c r="Q722" s="77"/>
      <c r="R722" s="77"/>
      <c r="S722" s="77"/>
      <c r="T722" s="76"/>
      <c r="U722" s="78"/>
      <c r="V722" s="78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AI722" s="76"/>
      <c r="AJ722" s="76"/>
      <c r="AK722" s="76"/>
      <c r="AL722" s="79"/>
      <c r="AM722" s="58"/>
      <c r="AN722" s="7">
        <f t="shared" ref="AN722" si="687">IF(A722&lt;&gt;"",IF(AND(COUNTIF($A679:$A694,A722)=0,COUNTIF($A715:$A721,A722)=0),1,0),0)</f>
        <v>0</v>
      </c>
      <c r="AO722" s="7">
        <f t="shared" si="681"/>
        <v>0</v>
      </c>
    </row>
    <row r="723" spans="1:41" s="8" customFormat="1" ht="17.100000000000001" customHeight="1" x14ac:dyDescent="0.2">
      <c r="A723" s="79"/>
      <c r="B723" s="76"/>
      <c r="C723" s="186"/>
      <c r="D723" s="221"/>
      <c r="E723" s="222"/>
      <c r="F723" s="72"/>
      <c r="G723" s="167"/>
      <c r="H723" s="190"/>
      <c r="I723" s="191"/>
      <c r="J723" s="191"/>
      <c r="K723" s="191"/>
      <c r="L723" s="191"/>
      <c r="M723" s="192"/>
      <c r="N723" s="81"/>
      <c r="O723" s="76"/>
      <c r="P723" s="76"/>
      <c r="Q723" s="77"/>
      <c r="R723" s="77"/>
      <c r="S723" s="77"/>
      <c r="T723" s="76"/>
      <c r="U723" s="78"/>
      <c r="V723" s="78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AI723" s="76"/>
      <c r="AJ723" s="76"/>
      <c r="AK723" s="76"/>
      <c r="AL723" s="79"/>
      <c r="AM723" s="58"/>
      <c r="AN723" s="7">
        <f t="shared" ref="AN723" si="688">IF(A723&lt;&gt;"",IF(AND(COUNTIF($A679:$A694,A723)=0,COUNTIF($A715:$A722,A723)=0),1,0),0)</f>
        <v>0</v>
      </c>
      <c r="AO723" s="7">
        <f t="shared" si="681"/>
        <v>0</v>
      </c>
    </row>
    <row r="724" spans="1:41" s="8" customFormat="1" ht="17.100000000000001" customHeight="1" x14ac:dyDescent="0.2">
      <c r="A724" s="80"/>
      <c r="B724" s="76"/>
      <c r="C724" s="186"/>
      <c r="D724" s="221"/>
      <c r="E724" s="222"/>
      <c r="F724" s="72"/>
      <c r="G724" s="167"/>
      <c r="H724" s="227"/>
      <c r="I724" s="228"/>
      <c r="J724" s="228"/>
      <c r="K724" s="228"/>
      <c r="L724" s="228"/>
      <c r="M724" s="229"/>
      <c r="N724" s="81"/>
      <c r="O724" s="75"/>
      <c r="P724" s="76"/>
      <c r="Q724" s="77"/>
      <c r="R724" s="77"/>
      <c r="S724" s="77"/>
      <c r="T724" s="76"/>
      <c r="U724" s="78"/>
      <c r="V724" s="78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AI724" s="76"/>
      <c r="AJ724" s="76"/>
      <c r="AK724" s="76"/>
      <c r="AL724" s="79"/>
      <c r="AM724" s="58"/>
      <c r="AN724" s="7">
        <f t="shared" ref="AN724" si="689">IF(A724&lt;&gt;"",IF(AND(COUNTIF($A679:$A694,A724)=0,COUNTIF($A715:$A723,A724)=0),1,0),0)</f>
        <v>0</v>
      </c>
      <c r="AO724" s="7">
        <f t="shared" si="681"/>
        <v>0</v>
      </c>
    </row>
    <row r="725" spans="1:41" s="8" customFormat="1" ht="17.100000000000001" customHeight="1" x14ac:dyDescent="0.2">
      <c r="A725" s="79"/>
      <c r="B725" s="76"/>
      <c r="C725" s="186"/>
      <c r="D725" s="221"/>
      <c r="E725" s="222"/>
      <c r="F725" s="72"/>
      <c r="G725" s="167"/>
      <c r="H725" s="190"/>
      <c r="I725" s="191"/>
      <c r="J725" s="191"/>
      <c r="K725" s="191"/>
      <c r="L725" s="191"/>
      <c r="M725" s="192"/>
      <c r="N725" s="81"/>
      <c r="O725" s="76"/>
      <c r="P725" s="76"/>
      <c r="Q725" s="77"/>
      <c r="R725" s="77"/>
      <c r="S725" s="77"/>
      <c r="T725" s="76"/>
      <c r="U725" s="78"/>
      <c r="V725" s="78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AI725" s="76"/>
      <c r="AJ725" s="76"/>
      <c r="AK725" s="76"/>
      <c r="AL725" s="79"/>
      <c r="AM725" s="58"/>
      <c r="AN725" s="7">
        <f t="shared" ref="AN725" si="690">IF(A725&lt;&gt;"",IF(AND(COUNTIF($A679:$A694,A725)=0,COUNTIF($A715:$A724,A725)=0),1,0),0)</f>
        <v>0</v>
      </c>
      <c r="AO725" s="7">
        <f t="shared" si="681"/>
        <v>0</v>
      </c>
    </row>
    <row r="726" spans="1:41" s="8" customFormat="1" ht="17.100000000000001" customHeight="1" x14ac:dyDescent="0.2">
      <c r="A726" s="80"/>
      <c r="B726" s="76"/>
      <c r="C726" s="186"/>
      <c r="D726" s="221"/>
      <c r="E726" s="222"/>
      <c r="F726" s="72"/>
      <c r="G726" s="167"/>
      <c r="H726" s="190"/>
      <c r="I726" s="191"/>
      <c r="J726" s="191"/>
      <c r="K726" s="191"/>
      <c r="L726" s="191"/>
      <c r="M726" s="192"/>
      <c r="N726" s="81"/>
      <c r="O726" s="75"/>
      <c r="P726" s="76"/>
      <c r="Q726" s="77"/>
      <c r="R726" s="77"/>
      <c r="S726" s="77"/>
      <c r="T726" s="76"/>
      <c r="U726" s="78"/>
      <c r="V726" s="78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AI726" s="76"/>
      <c r="AJ726" s="76"/>
      <c r="AK726" s="76"/>
      <c r="AL726" s="79"/>
      <c r="AM726" s="58"/>
      <c r="AN726" s="7">
        <f t="shared" ref="AN726" si="691">IF(A726&lt;&gt;"",IF(AND(COUNTIF($A679:$A694,A726)=0,COUNTIF($A715:$A725,A726)=0),1,0),0)</f>
        <v>0</v>
      </c>
      <c r="AO726" s="7">
        <f t="shared" si="681"/>
        <v>0</v>
      </c>
    </row>
    <row r="727" spans="1:41" s="8" customFormat="1" ht="17.100000000000001" customHeight="1" x14ac:dyDescent="0.2">
      <c r="A727" s="79"/>
      <c r="B727" s="76"/>
      <c r="C727" s="186"/>
      <c r="D727" s="221"/>
      <c r="E727" s="222"/>
      <c r="F727" s="72"/>
      <c r="G727" s="167"/>
      <c r="H727" s="190"/>
      <c r="I727" s="191"/>
      <c r="J727" s="191"/>
      <c r="K727" s="191"/>
      <c r="L727" s="191"/>
      <c r="M727" s="192"/>
      <c r="N727" s="81"/>
      <c r="O727" s="76"/>
      <c r="P727" s="76"/>
      <c r="Q727" s="77"/>
      <c r="R727" s="77"/>
      <c r="S727" s="77"/>
      <c r="T727" s="76"/>
      <c r="U727" s="78"/>
      <c r="V727" s="78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AI727" s="76"/>
      <c r="AJ727" s="76"/>
      <c r="AK727" s="76"/>
      <c r="AL727" s="79"/>
      <c r="AM727" s="58"/>
      <c r="AN727" s="7">
        <f t="shared" ref="AN727" si="692">IF(A727&lt;&gt;"",IF(AND(COUNTIF($A679:$A694,A727)=0,COUNTIF($A715:$A726,A727)=0),1,0),0)</f>
        <v>0</v>
      </c>
      <c r="AO727" s="7">
        <f t="shared" si="681"/>
        <v>0</v>
      </c>
    </row>
    <row r="728" spans="1:41" s="8" customFormat="1" ht="17.100000000000001" customHeight="1" x14ac:dyDescent="0.2">
      <c r="A728" s="80"/>
      <c r="B728" s="76"/>
      <c r="C728" s="186"/>
      <c r="D728" s="221"/>
      <c r="E728" s="222"/>
      <c r="F728" s="72"/>
      <c r="G728" s="167"/>
      <c r="H728" s="190"/>
      <c r="I728" s="191"/>
      <c r="J728" s="191"/>
      <c r="K728" s="191"/>
      <c r="L728" s="191"/>
      <c r="M728" s="192"/>
      <c r="N728" s="81"/>
      <c r="O728" s="75"/>
      <c r="P728" s="76"/>
      <c r="Q728" s="77"/>
      <c r="R728" s="77"/>
      <c r="S728" s="77"/>
      <c r="T728" s="76"/>
      <c r="U728" s="78"/>
      <c r="V728" s="78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AI728" s="76"/>
      <c r="AJ728" s="76"/>
      <c r="AK728" s="76"/>
      <c r="AL728" s="79"/>
      <c r="AM728" s="58"/>
      <c r="AN728" s="7">
        <f t="shared" ref="AN728" si="693">IF(A728&lt;&gt;"",IF(AND(COUNTIF($A679:$A694,A728)=0,COUNTIF($A715:$A727,A728)=0),1,0),0)</f>
        <v>0</v>
      </c>
      <c r="AO728" s="7">
        <f t="shared" si="681"/>
        <v>0</v>
      </c>
    </row>
    <row r="729" spans="1:41" s="8" customFormat="1" ht="17.100000000000001" customHeight="1" x14ac:dyDescent="0.2">
      <c r="A729" s="79"/>
      <c r="B729" s="76"/>
      <c r="C729" s="186"/>
      <c r="D729" s="225"/>
      <c r="E729" s="226"/>
      <c r="F729" s="72"/>
      <c r="G729" s="167"/>
      <c r="H729" s="227"/>
      <c r="I729" s="228"/>
      <c r="J729" s="228"/>
      <c r="K729" s="228"/>
      <c r="L729" s="228"/>
      <c r="M729" s="229"/>
      <c r="N729" s="81"/>
      <c r="O729" s="82"/>
      <c r="P729" s="83"/>
      <c r="Q729" s="84"/>
      <c r="R729" s="84"/>
      <c r="S729" s="84"/>
      <c r="T729" s="83"/>
      <c r="U729" s="85"/>
      <c r="V729" s="85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6"/>
      <c r="AM729" s="58"/>
      <c r="AN729" s="7">
        <f t="shared" ref="AN729" si="694">IF(A729&lt;&gt;"",IF(AND(COUNTIF($A679:$A694,A729)=0,COUNTIF($A715:$A728,A729)=0),1,0),0)</f>
        <v>0</v>
      </c>
      <c r="AO729" s="7">
        <f t="shared" si="681"/>
        <v>0</v>
      </c>
    </row>
    <row r="730" spans="1:41" s="10" customFormat="1" ht="17.100000000000001" customHeight="1" x14ac:dyDescent="0.2">
      <c r="A730" s="114" t="str">
        <f t="shared" ref="A730" si="695">IF(A712="","",COUNT(A713:A729))</f>
        <v/>
      </c>
      <c r="B730" s="115"/>
      <c r="C730" s="187" t="str">
        <f>IF(SUM(C713:C729)=0,"",SUM(C713:C729))</f>
        <v/>
      </c>
      <c r="D730" s="233" t="str">
        <f>IF(COUNT(D713:D729)=0,"",COUNT(D713:D729))</f>
        <v/>
      </c>
      <c r="E730" s="234"/>
      <c r="F730" s="116"/>
      <c r="G730" s="117"/>
      <c r="H730" s="231" t="s">
        <v>77</v>
      </c>
      <c r="I730" s="232"/>
      <c r="J730" s="232"/>
      <c r="K730" s="232"/>
      <c r="L730" s="232"/>
      <c r="M730" s="232"/>
      <c r="N730" s="118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  <c r="AI730" s="119"/>
      <c r="AJ730" s="119"/>
      <c r="AK730" s="119"/>
      <c r="AL730" s="120"/>
      <c r="AM730" s="59"/>
      <c r="AN730" s="9"/>
      <c r="AO730" s="9"/>
    </row>
    <row r="731" spans="1:41" s="12" customFormat="1" ht="17.100000000000001" customHeight="1" x14ac:dyDescent="0.2">
      <c r="A731" s="121" t="str">
        <f t="shared" ref="A731" si="696">IF(A712="","",SUM(A712+A730))</f>
        <v/>
      </c>
      <c r="B731" s="122"/>
      <c r="C731" s="188" t="str">
        <f>IF(C712="","",SUM(C712,C730))</f>
        <v/>
      </c>
      <c r="D731" s="235" t="str">
        <f>IF(D712="","",SUM(D712,D730))</f>
        <v/>
      </c>
      <c r="E731" s="236"/>
      <c r="F731" s="123"/>
      <c r="G731" s="123"/>
      <c r="H731" s="124" t="s">
        <v>29</v>
      </c>
      <c r="I731" s="125"/>
      <c r="J731" s="125"/>
      <c r="K731" s="125"/>
      <c r="L731" s="125"/>
      <c r="M731" s="126"/>
      <c r="N731" s="127" t="s">
        <v>30</v>
      </c>
      <c r="O731" s="208"/>
      <c r="P731" s="208"/>
      <c r="Q731" s="208"/>
      <c r="R731" s="208"/>
      <c r="S731" s="208"/>
      <c r="T731" s="208"/>
      <c r="U731" s="208"/>
      <c r="V731" s="208"/>
      <c r="W731" s="208"/>
      <c r="X731" s="208"/>
      <c r="Y731" s="208"/>
      <c r="Z731" s="208"/>
      <c r="AA731" s="208"/>
      <c r="AB731" s="208"/>
      <c r="AC731" s="208"/>
      <c r="AD731" s="208"/>
      <c r="AE731" s="208"/>
      <c r="AF731" s="208"/>
      <c r="AG731" s="208"/>
      <c r="AH731" s="208"/>
      <c r="AI731" s="208"/>
      <c r="AJ731" s="208"/>
      <c r="AK731" s="208"/>
      <c r="AL731" s="209"/>
      <c r="AM731" s="60"/>
      <c r="AN731" s="11"/>
      <c r="AO731" s="11"/>
    </row>
    <row r="732" spans="1:41" ht="13.5" customHeight="1" x14ac:dyDescent="0.25">
      <c r="A732" s="152" t="s">
        <v>79</v>
      </c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54"/>
    </row>
    <row r="733" spans="1:41" ht="12" customHeight="1" x14ac:dyDescent="0.25">
      <c r="A733" s="45" t="s">
        <v>75</v>
      </c>
      <c r="B733" s="24"/>
      <c r="C733" s="2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54"/>
    </row>
    <row r="734" spans="1:41" s="13" customFormat="1" ht="19.5" x14ac:dyDescent="0.3">
      <c r="A734" s="17" t="s">
        <v>0</v>
      </c>
      <c r="B734" s="18"/>
      <c r="C734" s="19"/>
      <c r="D734" s="230" t="s">
        <v>5</v>
      </c>
      <c r="E734" s="230"/>
      <c r="F734" s="47">
        <f>F699+1</f>
        <v>22</v>
      </c>
      <c r="G734" s="18"/>
      <c r="H734" s="18"/>
      <c r="I734" s="18"/>
      <c r="J734" s="18"/>
      <c r="K734" s="18"/>
      <c r="L734" s="18"/>
      <c r="M734" s="1"/>
      <c r="N734" s="20"/>
      <c r="O734" s="18"/>
      <c r="P734" s="18"/>
      <c r="Q734" s="18"/>
      <c r="R734" s="202" t="s">
        <v>85</v>
      </c>
      <c r="S734" s="202"/>
      <c r="T734" s="203" t="s">
        <v>86</v>
      </c>
      <c r="U734" s="203"/>
      <c r="V734" s="203"/>
      <c r="W734" s="203"/>
      <c r="X734" s="203"/>
      <c r="Y734" s="203"/>
      <c r="Z734" s="203"/>
      <c r="AA734" s="203"/>
      <c r="AB734" s="203"/>
      <c r="AC734" s="203"/>
      <c r="AD734" s="203"/>
      <c r="AE734" s="203"/>
      <c r="AF734" s="203"/>
      <c r="AG734" s="203"/>
      <c r="AH734" s="203"/>
      <c r="AI734" s="203"/>
      <c r="AJ734" s="203"/>
      <c r="AK734" s="203"/>
      <c r="AL734" s="203"/>
      <c r="AM734" s="61"/>
      <c r="AN734" s="14"/>
      <c r="AO734" s="14"/>
    </row>
    <row r="735" spans="1:41" s="13" customFormat="1" ht="20.25" customHeight="1" x14ac:dyDescent="0.2">
      <c r="A735" s="237" t="s">
        <v>1</v>
      </c>
      <c r="B735" s="237"/>
      <c r="C735" s="237"/>
      <c r="D735" s="21"/>
      <c r="E735" s="21"/>
      <c r="F735" s="21"/>
      <c r="G735" s="21"/>
      <c r="H735" s="18"/>
      <c r="I735" s="18"/>
      <c r="J735" s="18"/>
      <c r="K735" s="18"/>
      <c r="L735" s="18"/>
      <c r="M735" s="22"/>
      <c r="N735" s="63"/>
      <c r="O735" s="63"/>
      <c r="P735" s="63"/>
      <c r="Q735" s="63"/>
      <c r="R735" s="204" t="s">
        <v>87</v>
      </c>
      <c r="S735" s="204"/>
      <c r="T735" s="204" t="s">
        <v>88</v>
      </c>
      <c r="U735" s="204"/>
      <c r="V735" s="204"/>
      <c r="W735" s="204"/>
      <c r="X735" s="204"/>
      <c r="Y735" s="204"/>
      <c r="Z735" s="204"/>
      <c r="AA735" s="204"/>
      <c r="AB735" s="204"/>
      <c r="AC735" s="204"/>
      <c r="AD735" s="204"/>
      <c r="AE735" s="204"/>
      <c r="AF735" s="204"/>
      <c r="AG735" s="204"/>
      <c r="AH735" s="204"/>
      <c r="AI735" s="204"/>
      <c r="AJ735" s="204"/>
      <c r="AK735" s="204"/>
      <c r="AL735" s="204"/>
      <c r="AM735" s="61"/>
      <c r="AN735" s="14"/>
      <c r="AO735" s="14"/>
    </row>
    <row r="736" spans="1:41" s="13" customFormat="1" ht="20.100000000000001" customHeight="1" x14ac:dyDescent="0.25">
      <c r="A736" s="237"/>
      <c r="B736" s="237"/>
      <c r="C736" s="237"/>
      <c r="D736" s="128" t="s">
        <v>51</v>
      </c>
      <c r="E736" s="129" t="str">
        <f t="shared" ref="E736" si="697">IF($E$3="","",$E$3)</f>
        <v/>
      </c>
      <c r="F736" s="130" t="str">
        <f t="shared" ref="F736" si="698">IF($F$3="","",$F$3)</f>
        <v/>
      </c>
      <c r="G736" s="131" t="str">
        <f t="shared" ref="G736" si="699">IF($G$3="","",$G$3)</f>
        <v/>
      </c>
      <c r="H736" s="131" t="str">
        <f t="shared" ref="H736" si="700">IF(H703="","",$H$3)</f>
        <v/>
      </c>
      <c r="I736" s="131" t="str">
        <f t="shared" ref="I736" si="701">IF($I$3="","",$I$3)</f>
        <v/>
      </c>
      <c r="J736" s="131" t="str">
        <f t="shared" ref="J736" si="702">IF($J$3="","",$J$3)</f>
        <v/>
      </c>
      <c r="K736" s="131" t="str">
        <f t="shared" ref="K736" si="703">IF($K$3="","",$K$3)</f>
        <v/>
      </c>
      <c r="L736" s="131" t="str">
        <f t="shared" ref="L736" si="704">IF($L$3="","",$L$3)</f>
        <v/>
      </c>
      <c r="M736" s="150"/>
      <c r="N736" s="238"/>
      <c r="O736" s="238"/>
      <c r="P736" s="23"/>
      <c r="Q736" s="239" t="s">
        <v>40</v>
      </c>
      <c r="R736" s="239"/>
      <c r="S736" s="239"/>
      <c r="T736" s="310" t="str">
        <f>IF($T$3="","",$T$3)</f>
        <v/>
      </c>
      <c r="U736" s="310" t="str">
        <f t="shared" ref="U736:W736" si="705">IF($L$3="","",$L$3)</f>
        <v/>
      </c>
      <c r="V736" s="310" t="str">
        <f t="shared" si="705"/>
        <v/>
      </c>
      <c r="W736" s="311" t="s">
        <v>89</v>
      </c>
      <c r="X736" s="311"/>
      <c r="Y736" s="181"/>
      <c r="Z736" s="181"/>
      <c r="AA736" s="181"/>
      <c r="AB736" s="181"/>
      <c r="AC736" s="181"/>
      <c r="AD736" s="181"/>
      <c r="AE736" s="181"/>
      <c r="AF736" s="181"/>
      <c r="AG736" s="181"/>
      <c r="AH736" s="181"/>
      <c r="AI736" s="181"/>
      <c r="AJ736" s="181"/>
      <c r="AK736" s="181"/>
      <c r="AL736" s="310" t="str">
        <f>IF($AL$3="","",$AL$3)</f>
        <v/>
      </c>
      <c r="AM736" s="310" t="str">
        <f t="shared" ref="AM736:AN736" si="706">IF($L$3="","",$L$3)</f>
        <v/>
      </c>
      <c r="AN736" s="310" t="str">
        <f t="shared" si="706"/>
        <v/>
      </c>
      <c r="AO736" s="14"/>
    </row>
    <row r="737" spans="1:41" s="13" customFormat="1" ht="5.0999999999999996" customHeight="1" x14ac:dyDescent="0.2">
      <c r="A737" s="24"/>
      <c r="B737" s="24"/>
      <c r="C737" s="25"/>
      <c r="D737" s="132"/>
      <c r="E737" s="132"/>
      <c r="F737" s="132"/>
      <c r="G737" s="132"/>
      <c r="H737" s="69"/>
      <c r="I737" s="69"/>
      <c r="J737" s="69"/>
      <c r="K737" s="69"/>
      <c r="L737" s="69"/>
      <c r="M737" s="133"/>
      <c r="N737" s="133"/>
      <c r="O737" s="133"/>
      <c r="P737" s="27"/>
      <c r="Q737" s="171"/>
      <c r="R737" s="171"/>
      <c r="S737" s="171"/>
      <c r="T737" s="134"/>
      <c r="U737" s="134"/>
      <c r="V737" s="134"/>
      <c r="W737" s="134"/>
      <c r="X737" s="135"/>
      <c r="Y737" s="135"/>
      <c r="Z737" s="135"/>
      <c r="AA737" s="135"/>
      <c r="AB737" s="135"/>
      <c r="AC737" s="135"/>
      <c r="AD737" s="135"/>
      <c r="AE737" s="135"/>
      <c r="AF737" s="135"/>
      <c r="AG737" s="135"/>
      <c r="AH737" s="135"/>
      <c r="AI737" s="135"/>
      <c r="AJ737" s="135"/>
      <c r="AK737" s="135"/>
      <c r="AL737" s="135"/>
      <c r="AM737" s="61"/>
      <c r="AN737" s="14"/>
      <c r="AO737" s="14"/>
    </row>
    <row r="738" spans="1:41" s="13" customFormat="1" ht="21.75" customHeight="1" x14ac:dyDescent="0.2">
      <c r="A738" s="29" t="s">
        <v>3</v>
      </c>
      <c r="B738" s="24"/>
      <c r="C738" s="25"/>
      <c r="D738" s="218" t="str">
        <f t="shared" ref="D738" si="707">IF($D$5="","",$D$5)</f>
        <v/>
      </c>
      <c r="E738" s="218"/>
      <c r="F738" s="218"/>
      <c r="G738" s="218"/>
      <c r="H738" s="218"/>
      <c r="I738" s="218"/>
      <c r="J738" s="218"/>
      <c r="K738" s="218"/>
      <c r="L738" s="218"/>
      <c r="M738" s="218"/>
      <c r="N738" s="218"/>
      <c r="O738" s="218"/>
      <c r="P738" s="30"/>
      <c r="Q738" s="219" t="s">
        <v>2</v>
      </c>
      <c r="R738" s="219"/>
      <c r="S738" s="219"/>
      <c r="T738" s="220" t="str">
        <f t="shared" ref="T738" si="708">IF($T$5="","",$T$5)</f>
        <v/>
      </c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  <c r="AJ738" s="220"/>
      <c r="AK738" s="220"/>
      <c r="AL738" s="220"/>
      <c r="AM738" s="61"/>
      <c r="AN738" s="14"/>
      <c r="AO738" s="14"/>
    </row>
    <row r="739" spans="1:41" s="13" customFormat="1" ht="5.0999999999999996" customHeight="1" x14ac:dyDescent="0.2">
      <c r="A739" s="24"/>
      <c r="B739" s="24"/>
      <c r="C739" s="25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24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1"/>
      <c r="AN739" s="14"/>
      <c r="AO739" s="14"/>
    </row>
    <row r="740" spans="1:41" s="13" customFormat="1" ht="20.100000000000001" customHeight="1" x14ac:dyDescent="0.2">
      <c r="A740" s="24" t="s">
        <v>32</v>
      </c>
      <c r="B740" s="24"/>
      <c r="C740" s="25"/>
      <c r="D740" s="218" t="str">
        <f t="shared" ref="D740" si="709">IF($D$7="","",$D$7)</f>
        <v/>
      </c>
      <c r="E740" s="218"/>
      <c r="F740" s="218"/>
      <c r="G740" s="218"/>
      <c r="H740" s="218"/>
      <c r="I740" s="218"/>
      <c r="J740" s="218"/>
      <c r="K740" s="218"/>
      <c r="L740" s="218"/>
      <c r="M740" s="218"/>
      <c r="N740" s="218"/>
      <c r="O740" s="218"/>
      <c r="P740" s="30"/>
      <c r="Q740" s="69"/>
      <c r="R740" s="219" t="s">
        <v>4</v>
      </c>
      <c r="S740" s="219"/>
      <c r="T740" s="220" t="str">
        <f t="shared" ref="T740" si="710">IF($T$7="","",$T$7)</f>
        <v/>
      </c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  <c r="AJ740" s="220"/>
      <c r="AK740" s="220"/>
      <c r="AL740" s="220"/>
      <c r="AM740" s="61"/>
      <c r="AN740" s="14"/>
      <c r="AO740" s="14"/>
    </row>
    <row r="741" spans="1:41" s="13" customFormat="1" ht="14.25" customHeight="1" x14ac:dyDescent="0.25">
      <c r="A741" s="31"/>
      <c r="B741" s="32"/>
      <c r="C741" s="33"/>
      <c r="D741" s="18"/>
      <c r="E741" s="18"/>
      <c r="F741" s="18"/>
      <c r="G741" s="18"/>
      <c r="H741" s="18"/>
      <c r="I741" s="18"/>
      <c r="J741" s="18"/>
      <c r="K741" s="18"/>
      <c r="L741" s="18"/>
      <c r="M741" s="32"/>
      <c r="N741" s="32"/>
      <c r="O741" s="32"/>
      <c r="P741" s="32"/>
      <c r="Q741" s="31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61"/>
      <c r="AN741" s="14"/>
      <c r="AO741" s="14"/>
    </row>
    <row r="742" spans="1:41" ht="28.5" customHeight="1" x14ac:dyDescent="0.25">
      <c r="A742" s="205" t="s">
        <v>84</v>
      </c>
      <c r="B742" s="205" t="s">
        <v>7</v>
      </c>
      <c r="C742" s="240" t="s">
        <v>8</v>
      </c>
      <c r="D742" s="243" t="s">
        <v>76</v>
      </c>
      <c r="E742" s="244"/>
      <c r="F742" s="212" t="s">
        <v>9</v>
      </c>
      <c r="G742" s="214"/>
      <c r="H742" s="243" t="s">
        <v>10</v>
      </c>
      <c r="I742" s="247"/>
      <c r="J742" s="247"/>
      <c r="K742" s="247"/>
      <c r="L742" s="247"/>
      <c r="M742" s="244"/>
      <c r="N742" s="93"/>
      <c r="O742" s="210" t="s">
        <v>11</v>
      </c>
      <c r="P742" s="211"/>
      <c r="Q742" s="196" t="s">
        <v>12</v>
      </c>
      <c r="R742" s="197"/>
      <c r="S742" s="197"/>
      <c r="T742" s="212" t="s">
        <v>38</v>
      </c>
      <c r="U742" s="213"/>
      <c r="V742" s="213"/>
      <c r="W742" s="214"/>
      <c r="X742" s="215" t="s">
        <v>13</v>
      </c>
      <c r="Y742" s="172"/>
      <c r="Z742" s="172"/>
      <c r="AA742" s="172"/>
      <c r="AB742" s="172"/>
      <c r="AC742" s="172"/>
      <c r="AD742" s="172"/>
      <c r="AE742" s="172"/>
      <c r="AF742" s="172"/>
      <c r="AG742" s="172"/>
      <c r="AH742" s="172"/>
      <c r="AI742" s="172"/>
      <c r="AJ742" s="172"/>
      <c r="AK742" s="172"/>
      <c r="AL742" s="205" t="s">
        <v>14</v>
      </c>
      <c r="AM742" s="56"/>
    </row>
    <row r="743" spans="1:41" ht="15" customHeight="1" x14ac:dyDescent="0.25">
      <c r="A743" s="206"/>
      <c r="B743" s="206"/>
      <c r="C743" s="241"/>
      <c r="D743" s="245"/>
      <c r="E743" s="246"/>
      <c r="F743" s="205" t="s">
        <v>39</v>
      </c>
      <c r="G743" s="215" t="s">
        <v>16</v>
      </c>
      <c r="H743" s="245"/>
      <c r="I743" s="248"/>
      <c r="J743" s="248"/>
      <c r="K743" s="248"/>
      <c r="L743" s="248"/>
      <c r="M743" s="246"/>
      <c r="N743" s="94"/>
      <c r="O743" s="252" t="s">
        <v>17</v>
      </c>
      <c r="P743" s="175" t="s">
        <v>18</v>
      </c>
      <c r="Q743" s="254" t="s">
        <v>19</v>
      </c>
      <c r="R743" s="255"/>
      <c r="S743" s="177" t="s">
        <v>81</v>
      </c>
      <c r="T743" s="175" t="s">
        <v>34</v>
      </c>
      <c r="U743" s="175" t="s">
        <v>35</v>
      </c>
      <c r="V743" s="175" t="s">
        <v>80</v>
      </c>
      <c r="W743" s="175" t="s">
        <v>20</v>
      </c>
      <c r="X743" s="216"/>
      <c r="Y743" s="173"/>
      <c r="Z743" s="173"/>
      <c r="AA743" s="173"/>
      <c r="AB743" s="173"/>
      <c r="AC743" s="173"/>
      <c r="AD743" s="173"/>
      <c r="AE743" s="173"/>
      <c r="AF743" s="173"/>
      <c r="AG743" s="173"/>
      <c r="AH743" s="173"/>
      <c r="AI743" s="173"/>
      <c r="AJ743" s="173"/>
      <c r="AK743" s="173"/>
      <c r="AL743" s="206"/>
      <c r="AM743" s="56"/>
    </row>
    <row r="744" spans="1:41" ht="12.75" customHeight="1" x14ac:dyDescent="0.25">
      <c r="A744" s="207"/>
      <c r="B744" s="207"/>
      <c r="C744" s="242"/>
      <c r="D744" s="256" t="s">
        <v>33</v>
      </c>
      <c r="E744" s="257"/>
      <c r="F744" s="207"/>
      <c r="G744" s="217"/>
      <c r="H744" s="249"/>
      <c r="I744" s="250"/>
      <c r="J744" s="250"/>
      <c r="K744" s="250"/>
      <c r="L744" s="250"/>
      <c r="M744" s="251"/>
      <c r="N744" s="97"/>
      <c r="O744" s="253"/>
      <c r="P744" s="176"/>
      <c r="Q744" s="99" t="s">
        <v>21</v>
      </c>
      <c r="R744" s="100" t="s">
        <v>22</v>
      </c>
      <c r="S744" s="101" t="s">
        <v>36</v>
      </c>
      <c r="T744" s="176"/>
      <c r="U744" s="176"/>
      <c r="V744" s="176" t="s">
        <v>37</v>
      </c>
      <c r="W744" s="176"/>
      <c r="X744" s="217"/>
      <c r="Y744" s="174"/>
      <c r="Z744" s="174"/>
      <c r="AA744" s="174"/>
      <c r="AB744" s="174"/>
      <c r="AC744" s="174"/>
      <c r="AD744" s="174"/>
      <c r="AE744" s="174"/>
      <c r="AF744" s="174"/>
      <c r="AG744" s="174"/>
      <c r="AH744" s="174"/>
      <c r="AI744" s="174"/>
      <c r="AJ744" s="174"/>
      <c r="AK744" s="174"/>
      <c r="AL744" s="207"/>
      <c r="AM744" s="56"/>
    </row>
    <row r="745" spans="1:41" ht="13.5" customHeight="1" x14ac:dyDescent="0.25">
      <c r="A745" s="102" t="s">
        <v>6</v>
      </c>
      <c r="B745" s="102" t="s">
        <v>23</v>
      </c>
      <c r="C745" s="103" t="s">
        <v>24</v>
      </c>
      <c r="D745" s="196" t="s">
        <v>23</v>
      </c>
      <c r="E745" s="198"/>
      <c r="F745" s="169" t="s">
        <v>25</v>
      </c>
      <c r="G745" s="169" t="s">
        <v>82</v>
      </c>
      <c r="H745" s="196" t="s">
        <v>23</v>
      </c>
      <c r="I745" s="197"/>
      <c r="J745" s="197"/>
      <c r="K745" s="197"/>
      <c r="L745" s="197"/>
      <c r="M745" s="198"/>
      <c r="N745" s="105"/>
      <c r="O745" s="102" t="s">
        <v>26</v>
      </c>
      <c r="P745" s="102" t="s">
        <v>26</v>
      </c>
      <c r="Q745" s="196" t="s">
        <v>27</v>
      </c>
      <c r="R745" s="197"/>
      <c r="S745" s="197"/>
      <c r="T745" s="102" t="s">
        <v>23</v>
      </c>
      <c r="U745" s="102" t="s">
        <v>27</v>
      </c>
      <c r="V745" s="102" t="s">
        <v>27</v>
      </c>
      <c r="W745" s="102" t="s">
        <v>28</v>
      </c>
      <c r="X745" s="102" t="s">
        <v>23</v>
      </c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/>
      <c r="AI745" s="102"/>
      <c r="AJ745" s="102"/>
      <c r="AK745" s="102"/>
      <c r="AL745" s="102" t="s">
        <v>6</v>
      </c>
      <c r="AM745" s="56"/>
    </row>
    <row r="746" spans="1:41" s="6" customFormat="1" ht="9.9499999999999993" customHeight="1" x14ac:dyDescent="0.2">
      <c r="A746" s="89">
        <v>1</v>
      </c>
      <c r="B746" s="89">
        <v>2</v>
      </c>
      <c r="C746" s="170">
        <v>3</v>
      </c>
      <c r="D746" s="199">
        <v>4</v>
      </c>
      <c r="E746" s="201"/>
      <c r="F746" s="91">
        <v>5</v>
      </c>
      <c r="G746" s="91">
        <v>6</v>
      </c>
      <c r="H746" s="199">
        <v>7</v>
      </c>
      <c r="I746" s="200"/>
      <c r="J746" s="200"/>
      <c r="K746" s="200"/>
      <c r="L746" s="200"/>
      <c r="M746" s="201"/>
      <c r="N746" s="92"/>
      <c r="O746" s="89">
        <v>8</v>
      </c>
      <c r="P746" s="89">
        <v>-8</v>
      </c>
      <c r="Q746" s="89">
        <v>9</v>
      </c>
      <c r="R746" s="89">
        <v>10</v>
      </c>
      <c r="S746" s="89">
        <v>11</v>
      </c>
      <c r="T746" s="89">
        <v>12</v>
      </c>
      <c r="U746" s="89">
        <v>-14</v>
      </c>
      <c r="V746" s="89">
        <v>13</v>
      </c>
      <c r="W746" s="89">
        <v>14</v>
      </c>
      <c r="X746" s="89">
        <v>15</v>
      </c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>
        <v>16</v>
      </c>
      <c r="AM746" s="57"/>
      <c r="AN746" s="15"/>
      <c r="AO746" s="15"/>
    </row>
    <row r="747" spans="1:41" s="8" customFormat="1" ht="17.100000000000001" customHeight="1" x14ac:dyDescent="0.2">
      <c r="A747" s="106" t="str">
        <f t="shared" ref="A747" si="711">IF(A731=0,"",(A731))</f>
        <v/>
      </c>
      <c r="B747" s="107"/>
      <c r="C747" s="185" t="str">
        <f t="shared" ref="C747:D747" si="712">IF(C731=0,"",(C731))</f>
        <v/>
      </c>
      <c r="D747" s="223" t="str">
        <f t="shared" si="712"/>
        <v/>
      </c>
      <c r="E747" s="224"/>
      <c r="F747" s="108"/>
      <c r="G747" s="108"/>
      <c r="H747" s="193" t="s">
        <v>31</v>
      </c>
      <c r="I747" s="194"/>
      <c r="J747" s="194"/>
      <c r="K747" s="194"/>
      <c r="L747" s="194"/>
      <c r="M747" s="195"/>
      <c r="N747" s="109"/>
      <c r="O747" s="110"/>
      <c r="P747" s="107"/>
      <c r="Q747" s="111"/>
      <c r="R747" s="111"/>
      <c r="S747" s="111"/>
      <c r="T747" s="107"/>
      <c r="U747" s="112"/>
      <c r="V747" s="112"/>
      <c r="W747" s="107"/>
      <c r="X747" s="107"/>
      <c r="Y747" s="107"/>
      <c r="Z747" s="107"/>
      <c r="AA747" s="107"/>
      <c r="AB747" s="107"/>
      <c r="AC747" s="107"/>
      <c r="AD747" s="107"/>
      <c r="AE747" s="107"/>
      <c r="AF747" s="107"/>
      <c r="AG747" s="107"/>
      <c r="AH747" s="107"/>
      <c r="AI747" s="107"/>
      <c r="AJ747" s="107"/>
      <c r="AK747" s="107"/>
      <c r="AL747" s="113"/>
      <c r="AM747" s="58"/>
      <c r="AN747" s="7"/>
      <c r="AO747" s="16">
        <f t="shared" si="677"/>
        <v>0</v>
      </c>
    </row>
    <row r="748" spans="1:41" s="8" customFormat="1" ht="17.100000000000001" customHeight="1" x14ac:dyDescent="0.2">
      <c r="A748" s="70"/>
      <c r="B748" s="168"/>
      <c r="C748" s="186"/>
      <c r="D748" s="225"/>
      <c r="E748" s="226"/>
      <c r="F748" s="72"/>
      <c r="G748" s="72"/>
      <c r="H748" s="190"/>
      <c r="I748" s="191"/>
      <c r="J748" s="191"/>
      <c r="K748" s="191"/>
      <c r="L748" s="191"/>
      <c r="M748" s="192"/>
      <c r="N748" s="74"/>
      <c r="O748" s="75"/>
      <c r="P748" s="76"/>
      <c r="Q748" s="77"/>
      <c r="R748" s="77"/>
      <c r="S748" s="77"/>
      <c r="T748" s="76"/>
      <c r="U748" s="78"/>
      <c r="V748" s="78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  <c r="AI748" s="76"/>
      <c r="AJ748" s="76"/>
      <c r="AK748" s="76"/>
      <c r="AL748" s="79"/>
      <c r="AM748" s="58"/>
      <c r="AN748" s="7">
        <f t="shared" ref="AN748:AN750" si="713">IF(A748&lt;&gt;"",IF(COUNTIF($A712:$A727,A748)=0,1,0),0)</f>
        <v>0</v>
      </c>
      <c r="AO748" s="7">
        <f t="shared" ref="AO748:AO750" si="714">IF(F748&gt;0,AO745+1,AO745)</f>
        <v>0</v>
      </c>
    </row>
    <row r="749" spans="1:41" s="8" customFormat="1" ht="17.100000000000001" customHeight="1" x14ac:dyDescent="0.2">
      <c r="A749" s="80"/>
      <c r="B749" s="76"/>
      <c r="C749" s="186"/>
      <c r="D749" s="225"/>
      <c r="E749" s="226"/>
      <c r="F749" s="72"/>
      <c r="G749" s="72"/>
      <c r="H749" s="190"/>
      <c r="I749" s="191"/>
      <c r="J749" s="191"/>
      <c r="K749" s="191"/>
      <c r="L749" s="191"/>
      <c r="M749" s="192"/>
      <c r="N749" s="74"/>
      <c r="O749" s="75"/>
      <c r="P749" s="76"/>
      <c r="Q749" s="77"/>
      <c r="R749" s="77"/>
      <c r="S749" s="77"/>
      <c r="T749" s="76"/>
      <c r="U749" s="78"/>
      <c r="V749" s="78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AI749" s="76"/>
      <c r="AJ749" s="76"/>
      <c r="AK749" s="76"/>
      <c r="AL749" s="79"/>
      <c r="AM749" s="58"/>
      <c r="AN749" s="7">
        <f t="shared" si="713"/>
        <v>0</v>
      </c>
      <c r="AO749" s="7">
        <f t="shared" si="714"/>
        <v>0</v>
      </c>
    </row>
    <row r="750" spans="1:41" s="8" customFormat="1" ht="17.100000000000001" customHeight="1" x14ac:dyDescent="0.2">
      <c r="A750" s="79"/>
      <c r="B750" s="76"/>
      <c r="C750" s="186"/>
      <c r="D750" s="221"/>
      <c r="E750" s="222"/>
      <c r="F750" s="72"/>
      <c r="G750" s="72"/>
      <c r="H750" s="190"/>
      <c r="I750" s="191"/>
      <c r="J750" s="191"/>
      <c r="K750" s="191"/>
      <c r="L750" s="191"/>
      <c r="M750" s="192"/>
      <c r="N750" s="81"/>
      <c r="O750" s="76"/>
      <c r="P750" s="76"/>
      <c r="Q750" s="77"/>
      <c r="R750" s="77"/>
      <c r="S750" s="77"/>
      <c r="T750" s="76"/>
      <c r="U750" s="78"/>
      <c r="V750" s="78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  <c r="AI750" s="76"/>
      <c r="AJ750" s="76"/>
      <c r="AK750" s="76"/>
      <c r="AL750" s="79"/>
      <c r="AM750" s="58"/>
      <c r="AN750" s="7">
        <f t="shared" si="713"/>
        <v>0</v>
      </c>
      <c r="AO750" s="7">
        <f t="shared" si="714"/>
        <v>0</v>
      </c>
    </row>
    <row r="751" spans="1:41" s="8" customFormat="1" ht="17.100000000000001" customHeight="1" x14ac:dyDescent="0.2">
      <c r="A751" s="80"/>
      <c r="B751" s="76"/>
      <c r="C751" s="186"/>
      <c r="D751" s="221"/>
      <c r="E751" s="222"/>
      <c r="F751" s="72"/>
      <c r="G751" s="167"/>
      <c r="H751" s="190"/>
      <c r="I751" s="191"/>
      <c r="J751" s="191"/>
      <c r="K751" s="191"/>
      <c r="L751" s="191"/>
      <c r="M751" s="192"/>
      <c r="N751" s="81"/>
      <c r="O751" s="75"/>
      <c r="P751" s="76"/>
      <c r="Q751" s="77"/>
      <c r="R751" s="77"/>
      <c r="S751" s="77"/>
      <c r="T751" s="76"/>
      <c r="U751" s="78"/>
      <c r="V751" s="78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  <c r="AI751" s="76"/>
      <c r="AJ751" s="76"/>
      <c r="AK751" s="76"/>
      <c r="AL751" s="79"/>
      <c r="AM751" s="58"/>
      <c r="AN751" s="7">
        <f t="shared" ref="AN751" si="715">IF(A751&lt;&gt;"",IF(AND(COUNTIF($A714:$A729,A751)=0,A751&lt;&gt;A750),1,0),0)</f>
        <v>0</v>
      </c>
      <c r="AO751" s="7">
        <f t="shared" ref="AO751:AO764" si="716">IF(F751&gt;0,AO750+1,AO750)</f>
        <v>0</v>
      </c>
    </row>
    <row r="752" spans="1:41" s="8" customFormat="1" ht="17.100000000000001" customHeight="1" x14ac:dyDescent="0.2">
      <c r="A752" s="79"/>
      <c r="B752" s="76"/>
      <c r="C752" s="186"/>
      <c r="D752" s="221"/>
      <c r="E752" s="222"/>
      <c r="F752" s="72"/>
      <c r="G752" s="167"/>
      <c r="H752" s="190"/>
      <c r="I752" s="191"/>
      <c r="J752" s="191"/>
      <c r="K752" s="191"/>
      <c r="L752" s="191"/>
      <c r="M752" s="192"/>
      <c r="N752" s="81"/>
      <c r="O752" s="76"/>
      <c r="P752" s="76"/>
      <c r="Q752" s="77"/>
      <c r="R752" s="77"/>
      <c r="S752" s="77"/>
      <c r="T752" s="76"/>
      <c r="U752" s="78"/>
      <c r="V752" s="78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  <c r="AI752" s="76"/>
      <c r="AJ752" s="76"/>
      <c r="AK752" s="76"/>
      <c r="AL752" s="79"/>
      <c r="AM752" s="58"/>
      <c r="AN752" s="7">
        <f t="shared" ref="AN752" si="717">IF(A752&lt;&gt;"",IF(AND(COUNTIF($A714:$A729,A752)=0,COUNTIF($A750:$A751,A752)=0),1,0),0)</f>
        <v>0</v>
      </c>
      <c r="AO752" s="7">
        <f t="shared" si="716"/>
        <v>0</v>
      </c>
    </row>
    <row r="753" spans="1:41" s="8" customFormat="1" ht="17.100000000000001" customHeight="1" x14ac:dyDescent="0.2">
      <c r="A753" s="80"/>
      <c r="B753" s="76"/>
      <c r="C753" s="186"/>
      <c r="D753" s="221"/>
      <c r="E753" s="222"/>
      <c r="F753" s="72"/>
      <c r="G753" s="167"/>
      <c r="H753" s="190"/>
      <c r="I753" s="191"/>
      <c r="J753" s="191"/>
      <c r="K753" s="191"/>
      <c r="L753" s="191"/>
      <c r="M753" s="192"/>
      <c r="N753" s="81"/>
      <c r="O753" s="76"/>
      <c r="P753" s="76"/>
      <c r="Q753" s="77"/>
      <c r="R753" s="77"/>
      <c r="S753" s="77"/>
      <c r="T753" s="76"/>
      <c r="U753" s="78"/>
      <c r="V753" s="78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  <c r="AI753" s="76"/>
      <c r="AJ753" s="76"/>
      <c r="AK753" s="76"/>
      <c r="AL753" s="79"/>
      <c r="AM753" s="58"/>
      <c r="AN753" s="7">
        <f t="shared" ref="AN753" si="718">IF(A753&lt;&gt;"",IF(AND(COUNTIF($A714:$A729,A753)=0,COUNTIF($A750:$A752,A753)=0),1,0),0)</f>
        <v>0</v>
      </c>
      <c r="AO753" s="7">
        <f t="shared" si="716"/>
        <v>0</v>
      </c>
    </row>
    <row r="754" spans="1:41" s="8" customFormat="1" ht="17.100000000000001" customHeight="1" x14ac:dyDescent="0.2">
      <c r="A754" s="79"/>
      <c r="B754" s="76"/>
      <c r="C754" s="186"/>
      <c r="D754" s="221"/>
      <c r="E754" s="222"/>
      <c r="F754" s="72"/>
      <c r="G754" s="167"/>
      <c r="H754" s="190"/>
      <c r="I754" s="191"/>
      <c r="J754" s="191"/>
      <c r="K754" s="191"/>
      <c r="L754" s="191"/>
      <c r="M754" s="192"/>
      <c r="N754" s="81"/>
      <c r="O754" s="76"/>
      <c r="P754" s="76"/>
      <c r="Q754" s="77"/>
      <c r="R754" s="77"/>
      <c r="S754" s="77"/>
      <c r="T754" s="76"/>
      <c r="U754" s="78"/>
      <c r="V754" s="78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AI754" s="76"/>
      <c r="AJ754" s="76"/>
      <c r="AK754" s="76"/>
      <c r="AL754" s="79"/>
      <c r="AM754" s="58"/>
      <c r="AN754" s="7">
        <f t="shared" ref="AN754" si="719">IF(A754&lt;&gt;"",IF(AND(COUNTIF($A714:$A729,A754)=0,COUNTIF($A750:$A753,A754)=0),1,0),0)</f>
        <v>0</v>
      </c>
      <c r="AO754" s="7">
        <f t="shared" si="716"/>
        <v>0</v>
      </c>
    </row>
    <row r="755" spans="1:41" s="8" customFormat="1" ht="17.100000000000001" customHeight="1" x14ac:dyDescent="0.2">
      <c r="A755" s="80"/>
      <c r="B755" s="76"/>
      <c r="C755" s="186"/>
      <c r="D755" s="221"/>
      <c r="E755" s="222"/>
      <c r="F755" s="72"/>
      <c r="G755" s="167"/>
      <c r="H755" s="190"/>
      <c r="I755" s="191"/>
      <c r="J755" s="191"/>
      <c r="K755" s="191"/>
      <c r="L755" s="191"/>
      <c r="M755" s="192"/>
      <c r="N755" s="81"/>
      <c r="O755" s="76"/>
      <c r="P755" s="76"/>
      <c r="Q755" s="77"/>
      <c r="R755" s="77"/>
      <c r="S755" s="77"/>
      <c r="T755" s="76"/>
      <c r="U755" s="78"/>
      <c r="V755" s="78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AI755" s="76"/>
      <c r="AJ755" s="76"/>
      <c r="AK755" s="76"/>
      <c r="AL755" s="79"/>
      <c r="AM755" s="58"/>
      <c r="AN755" s="7">
        <f t="shared" ref="AN755" si="720">IF(A755&lt;&gt;"",IF(AND(COUNTIF($A714:$A729,A755)=0,COUNTIF($A750:$A754,A755)=0),1,0),0)</f>
        <v>0</v>
      </c>
      <c r="AO755" s="7">
        <f t="shared" si="716"/>
        <v>0</v>
      </c>
    </row>
    <row r="756" spans="1:41" s="8" customFormat="1" ht="17.100000000000001" customHeight="1" x14ac:dyDescent="0.2">
      <c r="A756" s="79"/>
      <c r="B756" s="76"/>
      <c r="C756" s="186"/>
      <c r="D756" s="221"/>
      <c r="E756" s="222"/>
      <c r="F756" s="72"/>
      <c r="G756" s="167"/>
      <c r="H756" s="190"/>
      <c r="I756" s="191"/>
      <c r="J756" s="191"/>
      <c r="K756" s="191"/>
      <c r="L756" s="191"/>
      <c r="M756" s="192"/>
      <c r="N756" s="81"/>
      <c r="O756" s="76"/>
      <c r="P756" s="76"/>
      <c r="Q756" s="77"/>
      <c r="R756" s="77"/>
      <c r="S756" s="77"/>
      <c r="T756" s="76"/>
      <c r="U756" s="78"/>
      <c r="V756" s="78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AI756" s="76"/>
      <c r="AJ756" s="76"/>
      <c r="AK756" s="76"/>
      <c r="AL756" s="79"/>
      <c r="AM756" s="58"/>
      <c r="AN756" s="7">
        <f t="shared" ref="AN756" si="721">IF(A756&lt;&gt;"",IF(AND(COUNTIF($A714:$A729,A756)=0,COUNTIF($A750:$A755,A756)=0),1,0),0)</f>
        <v>0</v>
      </c>
      <c r="AO756" s="7">
        <f t="shared" si="716"/>
        <v>0</v>
      </c>
    </row>
    <row r="757" spans="1:41" s="8" customFormat="1" ht="17.100000000000001" customHeight="1" x14ac:dyDescent="0.2">
      <c r="A757" s="79"/>
      <c r="B757" s="76"/>
      <c r="C757" s="186"/>
      <c r="D757" s="221"/>
      <c r="E757" s="222"/>
      <c r="F757" s="72"/>
      <c r="G757" s="167"/>
      <c r="H757" s="190"/>
      <c r="I757" s="191"/>
      <c r="J757" s="191"/>
      <c r="K757" s="191"/>
      <c r="L757" s="191"/>
      <c r="M757" s="192"/>
      <c r="N757" s="81"/>
      <c r="O757" s="75"/>
      <c r="P757" s="76"/>
      <c r="Q757" s="77"/>
      <c r="R757" s="77"/>
      <c r="S757" s="77"/>
      <c r="T757" s="76"/>
      <c r="U757" s="78"/>
      <c r="V757" s="78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AI757" s="76"/>
      <c r="AJ757" s="76"/>
      <c r="AK757" s="76"/>
      <c r="AL757" s="79"/>
      <c r="AM757" s="58"/>
      <c r="AN757" s="7">
        <f t="shared" ref="AN757" si="722">IF(A757&lt;&gt;"",IF(AND(COUNTIF($A714:$A729,A757)=0,COUNTIF($A750:$A756,A757)=0),1,0),0)</f>
        <v>0</v>
      </c>
      <c r="AO757" s="7">
        <f t="shared" si="716"/>
        <v>0</v>
      </c>
    </row>
    <row r="758" spans="1:41" s="8" customFormat="1" ht="17.100000000000001" customHeight="1" x14ac:dyDescent="0.2">
      <c r="A758" s="79"/>
      <c r="B758" s="76"/>
      <c r="C758" s="186"/>
      <c r="D758" s="221"/>
      <c r="E758" s="222"/>
      <c r="F758" s="72"/>
      <c r="G758" s="167"/>
      <c r="H758" s="190"/>
      <c r="I758" s="191"/>
      <c r="J758" s="191"/>
      <c r="K758" s="191"/>
      <c r="L758" s="191"/>
      <c r="M758" s="192"/>
      <c r="N758" s="81"/>
      <c r="O758" s="76"/>
      <c r="P758" s="76"/>
      <c r="Q758" s="77"/>
      <c r="R758" s="77"/>
      <c r="S758" s="77"/>
      <c r="T758" s="76"/>
      <c r="U758" s="78"/>
      <c r="V758" s="78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  <c r="AJ758" s="76"/>
      <c r="AK758" s="76"/>
      <c r="AL758" s="79"/>
      <c r="AM758" s="58"/>
      <c r="AN758" s="7">
        <f t="shared" ref="AN758" si="723">IF(A758&lt;&gt;"",IF(AND(COUNTIF($A714:$A729,A758)=0,COUNTIF($A750:$A757,A758)=0),1,0),0)</f>
        <v>0</v>
      </c>
      <c r="AO758" s="7">
        <f t="shared" si="716"/>
        <v>0</v>
      </c>
    </row>
    <row r="759" spans="1:41" s="8" customFormat="1" ht="17.100000000000001" customHeight="1" x14ac:dyDescent="0.2">
      <c r="A759" s="80"/>
      <c r="B759" s="76"/>
      <c r="C759" s="186"/>
      <c r="D759" s="221"/>
      <c r="E759" s="222"/>
      <c r="F759" s="72"/>
      <c r="G759" s="167"/>
      <c r="H759" s="227"/>
      <c r="I759" s="228"/>
      <c r="J759" s="228"/>
      <c r="K759" s="228"/>
      <c r="L759" s="228"/>
      <c r="M759" s="229"/>
      <c r="N759" s="81"/>
      <c r="O759" s="75"/>
      <c r="P759" s="76"/>
      <c r="Q759" s="77"/>
      <c r="R759" s="77"/>
      <c r="S759" s="77"/>
      <c r="T759" s="76"/>
      <c r="U759" s="78"/>
      <c r="V759" s="78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AI759" s="76"/>
      <c r="AJ759" s="76"/>
      <c r="AK759" s="76"/>
      <c r="AL759" s="79"/>
      <c r="AM759" s="58"/>
      <c r="AN759" s="7">
        <f t="shared" ref="AN759" si="724">IF(A759&lt;&gt;"",IF(AND(COUNTIF($A714:$A729,A759)=0,COUNTIF($A750:$A758,A759)=0),1,0),0)</f>
        <v>0</v>
      </c>
      <c r="AO759" s="7">
        <f t="shared" si="716"/>
        <v>0</v>
      </c>
    </row>
    <row r="760" spans="1:41" s="8" customFormat="1" ht="17.100000000000001" customHeight="1" x14ac:dyDescent="0.2">
      <c r="A760" s="79"/>
      <c r="B760" s="76"/>
      <c r="C760" s="186"/>
      <c r="D760" s="221"/>
      <c r="E760" s="222"/>
      <c r="F760" s="72"/>
      <c r="G760" s="167"/>
      <c r="H760" s="190"/>
      <c r="I760" s="191"/>
      <c r="J760" s="191"/>
      <c r="K760" s="191"/>
      <c r="L760" s="191"/>
      <c r="M760" s="192"/>
      <c r="N760" s="81"/>
      <c r="O760" s="76"/>
      <c r="P760" s="76"/>
      <c r="Q760" s="77"/>
      <c r="R760" s="77"/>
      <c r="S760" s="77"/>
      <c r="T760" s="76"/>
      <c r="U760" s="78"/>
      <c r="V760" s="78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9"/>
      <c r="AM760" s="58"/>
      <c r="AN760" s="7">
        <f t="shared" ref="AN760" si="725">IF(A760&lt;&gt;"",IF(AND(COUNTIF($A714:$A729,A760)=0,COUNTIF($A750:$A759,A760)=0),1,0),0)</f>
        <v>0</v>
      </c>
      <c r="AO760" s="7">
        <f t="shared" si="716"/>
        <v>0</v>
      </c>
    </row>
    <row r="761" spans="1:41" s="8" customFormat="1" ht="17.100000000000001" customHeight="1" x14ac:dyDescent="0.2">
      <c r="A761" s="80"/>
      <c r="B761" s="76"/>
      <c r="C761" s="186"/>
      <c r="D761" s="221"/>
      <c r="E761" s="222"/>
      <c r="F761" s="72"/>
      <c r="G761" s="167"/>
      <c r="H761" s="190"/>
      <c r="I761" s="191"/>
      <c r="J761" s="191"/>
      <c r="K761" s="191"/>
      <c r="L761" s="191"/>
      <c r="M761" s="192"/>
      <c r="N761" s="81"/>
      <c r="O761" s="75"/>
      <c r="P761" s="76"/>
      <c r="Q761" s="77"/>
      <c r="R761" s="77"/>
      <c r="S761" s="77"/>
      <c r="T761" s="76"/>
      <c r="U761" s="78"/>
      <c r="V761" s="78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AI761" s="76"/>
      <c r="AJ761" s="76"/>
      <c r="AK761" s="76"/>
      <c r="AL761" s="79"/>
      <c r="AM761" s="58"/>
      <c r="AN761" s="7">
        <f t="shared" ref="AN761" si="726">IF(A761&lt;&gt;"",IF(AND(COUNTIF($A714:$A729,A761)=0,COUNTIF($A750:$A760,A761)=0),1,0),0)</f>
        <v>0</v>
      </c>
      <c r="AO761" s="7">
        <f t="shared" si="716"/>
        <v>0</v>
      </c>
    </row>
    <row r="762" spans="1:41" s="8" customFormat="1" ht="17.100000000000001" customHeight="1" x14ac:dyDescent="0.2">
      <c r="A762" s="79"/>
      <c r="B762" s="76"/>
      <c r="C762" s="186"/>
      <c r="D762" s="221"/>
      <c r="E762" s="222"/>
      <c r="F762" s="72"/>
      <c r="G762" s="167"/>
      <c r="H762" s="190"/>
      <c r="I762" s="191"/>
      <c r="J762" s="191"/>
      <c r="K762" s="191"/>
      <c r="L762" s="191"/>
      <c r="M762" s="192"/>
      <c r="N762" s="81"/>
      <c r="O762" s="76"/>
      <c r="P762" s="76"/>
      <c r="Q762" s="77"/>
      <c r="R762" s="77"/>
      <c r="S762" s="77"/>
      <c r="T762" s="76"/>
      <c r="U762" s="78"/>
      <c r="V762" s="78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AI762" s="76"/>
      <c r="AJ762" s="76"/>
      <c r="AK762" s="76"/>
      <c r="AL762" s="79"/>
      <c r="AM762" s="58"/>
      <c r="AN762" s="7">
        <f t="shared" ref="AN762" si="727">IF(A762&lt;&gt;"",IF(AND(COUNTIF($A714:$A729,A762)=0,COUNTIF($A750:$A761,A762)=0),1,0),0)</f>
        <v>0</v>
      </c>
      <c r="AO762" s="7">
        <f t="shared" si="716"/>
        <v>0</v>
      </c>
    </row>
    <row r="763" spans="1:41" s="8" customFormat="1" ht="17.100000000000001" customHeight="1" x14ac:dyDescent="0.2">
      <c r="A763" s="80"/>
      <c r="B763" s="76"/>
      <c r="C763" s="186"/>
      <c r="D763" s="221"/>
      <c r="E763" s="222"/>
      <c r="F763" s="72"/>
      <c r="G763" s="167"/>
      <c r="H763" s="190"/>
      <c r="I763" s="191"/>
      <c r="J763" s="191"/>
      <c r="K763" s="191"/>
      <c r="L763" s="191"/>
      <c r="M763" s="192"/>
      <c r="N763" s="81"/>
      <c r="O763" s="75"/>
      <c r="P763" s="76"/>
      <c r="Q763" s="77"/>
      <c r="R763" s="77"/>
      <c r="S763" s="77"/>
      <c r="T763" s="76"/>
      <c r="U763" s="78"/>
      <c r="V763" s="78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AI763" s="76"/>
      <c r="AJ763" s="76"/>
      <c r="AK763" s="76"/>
      <c r="AL763" s="79"/>
      <c r="AM763" s="58"/>
      <c r="AN763" s="7">
        <f t="shared" ref="AN763" si="728">IF(A763&lt;&gt;"",IF(AND(COUNTIF($A714:$A729,A763)=0,COUNTIF($A750:$A762,A763)=0),1,0),0)</f>
        <v>0</v>
      </c>
      <c r="AO763" s="7">
        <f t="shared" si="716"/>
        <v>0</v>
      </c>
    </row>
    <row r="764" spans="1:41" s="8" customFormat="1" ht="17.100000000000001" customHeight="1" x14ac:dyDescent="0.2">
      <c r="A764" s="79"/>
      <c r="B764" s="76"/>
      <c r="C764" s="186"/>
      <c r="D764" s="225"/>
      <c r="E764" s="226"/>
      <c r="F764" s="72"/>
      <c r="G764" s="167"/>
      <c r="H764" s="227"/>
      <c r="I764" s="228"/>
      <c r="J764" s="228"/>
      <c r="K764" s="228"/>
      <c r="L764" s="228"/>
      <c r="M764" s="229"/>
      <c r="N764" s="81"/>
      <c r="O764" s="82"/>
      <c r="P764" s="83"/>
      <c r="Q764" s="84"/>
      <c r="R764" s="84"/>
      <c r="S764" s="84"/>
      <c r="T764" s="83"/>
      <c r="U764" s="85"/>
      <c r="V764" s="85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83"/>
      <c r="AJ764" s="83"/>
      <c r="AK764" s="83"/>
      <c r="AL764" s="86"/>
      <c r="AM764" s="58"/>
      <c r="AN764" s="7">
        <f t="shared" ref="AN764" si="729">IF(A764&lt;&gt;"",IF(AND(COUNTIF($A714:$A729,A764)=0,COUNTIF($A750:$A763,A764)=0),1,0),0)</f>
        <v>0</v>
      </c>
      <c r="AO764" s="7">
        <f t="shared" si="716"/>
        <v>0</v>
      </c>
    </row>
    <row r="765" spans="1:41" s="10" customFormat="1" ht="17.100000000000001" customHeight="1" x14ac:dyDescent="0.2">
      <c r="A765" s="114" t="str">
        <f t="shared" ref="A765" si="730">IF(A747="","",COUNT(A748:A764))</f>
        <v/>
      </c>
      <c r="B765" s="115"/>
      <c r="C765" s="187" t="str">
        <f>IF(SUM(C748:C764)=0,"",SUM(C748:C764))</f>
        <v/>
      </c>
      <c r="D765" s="233" t="str">
        <f>IF(COUNT(D748:D764)=0,"",COUNT(D748:D764))</f>
        <v/>
      </c>
      <c r="E765" s="234"/>
      <c r="F765" s="116"/>
      <c r="G765" s="117"/>
      <c r="H765" s="231" t="s">
        <v>77</v>
      </c>
      <c r="I765" s="232"/>
      <c r="J765" s="232"/>
      <c r="K765" s="232"/>
      <c r="L765" s="232"/>
      <c r="M765" s="232"/>
      <c r="N765" s="118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  <c r="AA765" s="119"/>
      <c r="AB765" s="119"/>
      <c r="AC765" s="119"/>
      <c r="AD765" s="119"/>
      <c r="AE765" s="119"/>
      <c r="AF765" s="119"/>
      <c r="AG765" s="119"/>
      <c r="AH765" s="119"/>
      <c r="AI765" s="119"/>
      <c r="AJ765" s="119"/>
      <c r="AK765" s="119"/>
      <c r="AL765" s="120"/>
      <c r="AM765" s="59"/>
      <c r="AN765" s="9"/>
      <c r="AO765" s="9"/>
    </row>
    <row r="766" spans="1:41" s="12" customFormat="1" ht="17.100000000000001" customHeight="1" x14ac:dyDescent="0.2">
      <c r="A766" s="121" t="str">
        <f t="shared" ref="A766" si="731">IF(A747="","",SUM(A747+A765))</f>
        <v/>
      </c>
      <c r="B766" s="122"/>
      <c r="C766" s="188" t="str">
        <f>IF(C747="","",SUM(C747,C765))</f>
        <v/>
      </c>
      <c r="D766" s="235" t="str">
        <f>IF(D747="","",SUM(D747,D765))</f>
        <v/>
      </c>
      <c r="E766" s="236"/>
      <c r="F766" s="123"/>
      <c r="G766" s="123"/>
      <c r="H766" s="124" t="s">
        <v>29</v>
      </c>
      <c r="I766" s="125"/>
      <c r="J766" s="125"/>
      <c r="K766" s="125"/>
      <c r="L766" s="125"/>
      <c r="M766" s="126"/>
      <c r="N766" s="127" t="s">
        <v>30</v>
      </c>
      <c r="O766" s="208"/>
      <c r="P766" s="208"/>
      <c r="Q766" s="208"/>
      <c r="R766" s="208"/>
      <c r="S766" s="208"/>
      <c r="T766" s="208"/>
      <c r="U766" s="208"/>
      <c r="V766" s="208"/>
      <c r="W766" s="208"/>
      <c r="X766" s="208"/>
      <c r="Y766" s="208"/>
      <c r="Z766" s="208"/>
      <c r="AA766" s="208"/>
      <c r="AB766" s="208"/>
      <c r="AC766" s="208"/>
      <c r="AD766" s="208"/>
      <c r="AE766" s="208"/>
      <c r="AF766" s="208"/>
      <c r="AG766" s="208"/>
      <c r="AH766" s="208"/>
      <c r="AI766" s="208"/>
      <c r="AJ766" s="208"/>
      <c r="AK766" s="208"/>
      <c r="AL766" s="209"/>
      <c r="AM766" s="60"/>
      <c r="AN766" s="11"/>
      <c r="AO766" s="11"/>
    </row>
    <row r="767" spans="1:41" ht="13.5" customHeight="1" x14ac:dyDescent="0.25">
      <c r="A767" s="152" t="s">
        <v>79</v>
      </c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54"/>
    </row>
    <row r="768" spans="1:41" ht="12" customHeight="1" x14ac:dyDescent="0.25">
      <c r="A768" s="45" t="s">
        <v>75</v>
      </c>
      <c r="B768" s="24"/>
      <c r="C768" s="2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54"/>
    </row>
    <row r="769" spans="1:41" s="13" customFormat="1" ht="19.5" x14ac:dyDescent="0.3">
      <c r="A769" s="17" t="s">
        <v>0</v>
      </c>
      <c r="B769" s="18"/>
      <c r="C769" s="19"/>
      <c r="D769" s="230" t="s">
        <v>5</v>
      </c>
      <c r="E769" s="230"/>
      <c r="F769" s="47">
        <f>F734+1</f>
        <v>23</v>
      </c>
      <c r="G769" s="18"/>
      <c r="H769" s="18"/>
      <c r="I769" s="18"/>
      <c r="J769" s="18"/>
      <c r="K769" s="18"/>
      <c r="L769" s="18"/>
      <c r="M769" s="1"/>
      <c r="N769" s="20"/>
      <c r="O769" s="18"/>
      <c r="P769" s="18"/>
      <c r="Q769" s="18"/>
      <c r="R769" s="202" t="s">
        <v>85</v>
      </c>
      <c r="S769" s="202"/>
      <c r="T769" s="203" t="s">
        <v>86</v>
      </c>
      <c r="U769" s="203"/>
      <c r="V769" s="203"/>
      <c r="W769" s="203"/>
      <c r="X769" s="203"/>
      <c r="Y769" s="203"/>
      <c r="Z769" s="203"/>
      <c r="AA769" s="203"/>
      <c r="AB769" s="203"/>
      <c r="AC769" s="203"/>
      <c r="AD769" s="203"/>
      <c r="AE769" s="203"/>
      <c r="AF769" s="203"/>
      <c r="AG769" s="203"/>
      <c r="AH769" s="203"/>
      <c r="AI769" s="203"/>
      <c r="AJ769" s="203"/>
      <c r="AK769" s="203"/>
      <c r="AL769" s="203"/>
      <c r="AM769" s="61"/>
      <c r="AN769" s="14"/>
      <c r="AO769" s="14"/>
    </row>
    <row r="770" spans="1:41" s="13" customFormat="1" ht="20.25" customHeight="1" x14ac:dyDescent="0.2">
      <c r="A770" s="237" t="s">
        <v>1</v>
      </c>
      <c r="B770" s="237"/>
      <c r="C770" s="237"/>
      <c r="D770" s="21"/>
      <c r="E770" s="21"/>
      <c r="F770" s="21"/>
      <c r="G770" s="21"/>
      <c r="H770" s="18"/>
      <c r="I770" s="18"/>
      <c r="J770" s="18"/>
      <c r="K770" s="18"/>
      <c r="L770" s="18"/>
      <c r="M770" s="22"/>
      <c r="N770" s="63"/>
      <c r="O770" s="63"/>
      <c r="P770" s="63"/>
      <c r="Q770" s="63"/>
      <c r="R770" s="204" t="s">
        <v>87</v>
      </c>
      <c r="S770" s="204"/>
      <c r="T770" s="204" t="s">
        <v>88</v>
      </c>
      <c r="U770" s="204"/>
      <c r="V770" s="204"/>
      <c r="W770" s="204"/>
      <c r="X770" s="204"/>
      <c r="Y770" s="204"/>
      <c r="Z770" s="204"/>
      <c r="AA770" s="204"/>
      <c r="AB770" s="204"/>
      <c r="AC770" s="204"/>
      <c r="AD770" s="204"/>
      <c r="AE770" s="204"/>
      <c r="AF770" s="204"/>
      <c r="AG770" s="204"/>
      <c r="AH770" s="204"/>
      <c r="AI770" s="204"/>
      <c r="AJ770" s="204"/>
      <c r="AK770" s="204"/>
      <c r="AL770" s="204"/>
      <c r="AM770" s="61"/>
      <c r="AN770" s="14"/>
      <c r="AO770" s="14"/>
    </row>
    <row r="771" spans="1:41" s="13" customFormat="1" ht="20.100000000000001" customHeight="1" x14ac:dyDescent="0.25">
      <c r="A771" s="237"/>
      <c r="B771" s="237"/>
      <c r="C771" s="237"/>
      <c r="D771" s="128" t="s">
        <v>51</v>
      </c>
      <c r="E771" s="129" t="str">
        <f t="shared" ref="E771" si="732">IF($E$3="","",$E$3)</f>
        <v/>
      </c>
      <c r="F771" s="130" t="str">
        <f t="shared" ref="F771" si="733">IF($F$3="","",$F$3)</f>
        <v/>
      </c>
      <c r="G771" s="131" t="str">
        <f t="shared" ref="G771" si="734">IF($G$3="","",$G$3)</f>
        <v/>
      </c>
      <c r="H771" s="131" t="str">
        <f t="shared" ref="H771" si="735">IF(H738="","",$H$3)</f>
        <v/>
      </c>
      <c r="I771" s="131" t="str">
        <f t="shared" ref="I771" si="736">IF($I$3="","",$I$3)</f>
        <v/>
      </c>
      <c r="J771" s="131" t="str">
        <f t="shared" ref="J771" si="737">IF($J$3="","",$J$3)</f>
        <v/>
      </c>
      <c r="K771" s="131" t="str">
        <f t="shared" ref="K771" si="738">IF($K$3="","",$K$3)</f>
        <v/>
      </c>
      <c r="L771" s="131" t="str">
        <f t="shared" ref="L771" si="739">IF($L$3="","",$L$3)</f>
        <v/>
      </c>
      <c r="M771" s="150"/>
      <c r="N771" s="238"/>
      <c r="O771" s="238"/>
      <c r="P771" s="23"/>
      <c r="Q771" s="239" t="s">
        <v>40</v>
      </c>
      <c r="R771" s="239"/>
      <c r="S771" s="239"/>
      <c r="T771" s="310" t="str">
        <f>IF($T$3="","",$T$3)</f>
        <v/>
      </c>
      <c r="U771" s="310" t="str">
        <f t="shared" ref="U771:W771" si="740">IF($L$3="","",$L$3)</f>
        <v/>
      </c>
      <c r="V771" s="310" t="str">
        <f t="shared" si="740"/>
        <v/>
      </c>
      <c r="W771" s="311" t="s">
        <v>89</v>
      </c>
      <c r="X771" s="311"/>
      <c r="Y771" s="181"/>
      <c r="Z771" s="181"/>
      <c r="AA771" s="181"/>
      <c r="AB771" s="181"/>
      <c r="AC771" s="181"/>
      <c r="AD771" s="181"/>
      <c r="AE771" s="181"/>
      <c r="AF771" s="181"/>
      <c r="AG771" s="181"/>
      <c r="AH771" s="181"/>
      <c r="AI771" s="181"/>
      <c r="AJ771" s="181"/>
      <c r="AK771" s="181"/>
      <c r="AL771" s="310" t="str">
        <f>IF($AL$3="","",$AL$3)</f>
        <v/>
      </c>
      <c r="AM771" s="310" t="str">
        <f t="shared" ref="AM771:AN771" si="741">IF($L$3="","",$L$3)</f>
        <v/>
      </c>
      <c r="AN771" s="310" t="str">
        <f t="shared" si="741"/>
        <v/>
      </c>
      <c r="AO771" s="14"/>
    </row>
    <row r="772" spans="1:41" s="13" customFormat="1" ht="5.0999999999999996" customHeight="1" x14ac:dyDescent="0.2">
      <c r="A772" s="24"/>
      <c r="B772" s="24"/>
      <c r="C772" s="25"/>
      <c r="D772" s="132"/>
      <c r="E772" s="132"/>
      <c r="F772" s="132"/>
      <c r="G772" s="132"/>
      <c r="H772" s="69"/>
      <c r="I772" s="69"/>
      <c r="J772" s="69"/>
      <c r="K772" s="69"/>
      <c r="L772" s="69"/>
      <c r="M772" s="133"/>
      <c r="N772" s="133"/>
      <c r="O772" s="133"/>
      <c r="P772" s="27"/>
      <c r="Q772" s="171"/>
      <c r="R772" s="171"/>
      <c r="S772" s="171"/>
      <c r="T772" s="134"/>
      <c r="U772" s="134"/>
      <c r="V772" s="134"/>
      <c r="W772" s="134"/>
      <c r="X772" s="135"/>
      <c r="Y772" s="135"/>
      <c r="Z772" s="135"/>
      <c r="AA772" s="135"/>
      <c r="AB772" s="135"/>
      <c r="AC772" s="135"/>
      <c r="AD772" s="135"/>
      <c r="AE772" s="135"/>
      <c r="AF772" s="135"/>
      <c r="AG772" s="135"/>
      <c r="AH772" s="135"/>
      <c r="AI772" s="135"/>
      <c r="AJ772" s="135"/>
      <c r="AK772" s="135"/>
      <c r="AL772" s="135"/>
      <c r="AM772" s="61"/>
      <c r="AN772" s="14"/>
      <c r="AO772" s="14"/>
    </row>
    <row r="773" spans="1:41" s="13" customFormat="1" ht="21.75" customHeight="1" x14ac:dyDescent="0.2">
      <c r="A773" s="29" t="s">
        <v>3</v>
      </c>
      <c r="B773" s="24"/>
      <c r="C773" s="25"/>
      <c r="D773" s="218" t="str">
        <f t="shared" ref="D773" si="742">IF($D$5="","",$D$5)</f>
        <v/>
      </c>
      <c r="E773" s="218"/>
      <c r="F773" s="218"/>
      <c r="G773" s="218"/>
      <c r="H773" s="218"/>
      <c r="I773" s="218"/>
      <c r="J773" s="218"/>
      <c r="K773" s="218"/>
      <c r="L773" s="218"/>
      <c r="M773" s="218"/>
      <c r="N773" s="218"/>
      <c r="O773" s="218"/>
      <c r="P773" s="30"/>
      <c r="Q773" s="219" t="s">
        <v>2</v>
      </c>
      <c r="R773" s="219"/>
      <c r="S773" s="219"/>
      <c r="T773" s="220" t="str">
        <f t="shared" ref="T773" si="743">IF($T$5="","",$T$5)</f>
        <v/>
      </c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  <c r="AJ773" s="220"/>
      <c r="AK773" s="220"/>
      <c r="AL773" s="220"/>
      <c r="AM773" s="61"/>
      <c r="AN773" s="14"/>
      <c r="AO773" s="14"/>
    </row>
    <row r="774" spans="1:41" s="13" customFormat="1" ht="5.0999999999999996" customHeight="1" x14ac:dyDescent="0.2">
      <c r="A774" s="24"/>
      <c r="B774" s="24"/>
      <c r="C774" s="25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24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1"/>
      <c r="AN774" s="14"/>
      <c r="AO774" s="14"/>
    </row>
    <row r="775" spans="1:41" s="13" customFormat="1" ht="20.100000000000001" customHeight="1" x14ac:dyDescent="0.2">
      <c r="A775" s="24" t="s">
        <v>32</v>
      </c>
      <c r="B775" s="24"/>
      <c r="C775" s="25"/>
      <c r="D775" s="218" t="str">
        <f t="shared" ref="D775" si="744">IF($D$7="","",$D$7)</f>
        <v/>
      </c>
      <c r="E775" s="218"/>
      <c r="F775" s="218"/>
      <c r="G775" s="218"/>
      <c r="H775" s="218"/>
      <c r="I775" s="218"/>
      <c r="J775" s="218"/>
      <c r="K775" s="218"/>
      <c r="L775" s="218"/>
      <c r="M775" s="218"/>
      <c r="N775" s="218"/>
      <c r="O775" s="218"/>
      <c r="P775" s="30"/>
      <c r="Q775" s="69"/>
      <c r="R775" s="219" t="s">
        <v>4</v>
      </c>
      <c r="S775" s="219"/>
      <c r="T775" s="220" t="str">
        <f t="shared" ref="T775" si="745">IF($T$7="","",$T$7)</f>
        <v/>
      </c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  <c r="AJ775" s="220"/>
      <c r="AK775" s="220"/>
      <c r="AL775" s="220"/>
      <c r="AM775" s="61"/>
      <c r="AN775" s="14"/>
      <c r="AO775" s="14"/>
    </row>
    <row r="776" spans="1:41" s="13" customFormat="1" ht="14.25" customHeight="1" x14ac:dyDescent="0.25">
      <c r="A776" s="31"/>
      <c r="B776" s="32"/>
      <c r="C776" s="33"/>
      <c r="D776" s="18"/>
      <c r="E776" s="18"/>
      <c r="F776" s="18"/>
      <c r="G776" s="18"/>
      <c r="H776" s="18"/>
      <c r="I776" s="18"/>
      <c r="J776" s="18"/>
      <c r="K776" s="18"/>
      <c r="L776" s="18"/>
      <c r="M776" s="32"/>
      <c r="N776" s="32"/>
      <c r="O776" s="32"/>
      <c r="P776" s="32"/>
      <c r="Q776" s="31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61"/>
      <c r="AN776" s="14"/>
      <c r="AO776" s="14"/>
    </row>
    <row r="777" spans="1:41" ht="28.5" customHeight="1" x14ac:dyDescent="0.25">
      <c r="A777" s="205" t="s">
        <v>84</v>
      </c>
      <c r="B777" s="205" t="s">
        <v>7</v>
      </c>
      <c r="C777" s="240" t="s">
        <v>8</v>
      </c>
      <c r="D777" s="243" t="s">
        <v>76</v>
      </c>
      <c r="E777" s="244"/>
      <c r="F777" s="212" t="s">
        <v>9</v>
      </c>
      <c r="G777" s="214"/>
      <c r="H777" s="243" t="s">
        <v>10</v>
      </c>
      <c r="I777" s="247"/>
      <c r="J777" s="247"/>
      <c r="K777" s="247"/>
      <c r="L777" s="247"/>
      <c r="M777" s="244"/>
      <c r="N777" s="93"/>
      <c r="O777" s="210" t="s">
        <v>11</v>
      </c>
      <c r="P777" s="211"/>
      <c r="Q777" s="196" t="s">
        <v>12</v>
      </c>
      <c r="R777" s="197"/>
      <c r="S777" s="197"/>
      <c r="T777" s="212" t="s">
        <v>38</v>
      </c>
      <c r="U777" s="213"/>
      <c r="V777" s="213"/>
      <c r="W777" s="214"/>
      <c r="X777" s="215" t="s">
        <v>13</v>
      </c>
      <c r="Y777" s="172"/>
      <c r="Z777" s="172"/>
      <c r="AA777" s="172"/>
      <c r="AB777" s="172"/>
      <c r="AC777" s="172"/>
      <c r="AD777" s="172"/>
      <c r="AE777" s="172"/>
      <c r="AF777" s="172"/>
      <c r="AG777" s="172"/>
      <c r="AH777" s="172"/>
      <c r="AI777" s="172"/>
      <c r="AJ777" s="172"/>
      <c r="AK777" s="172"/>
      <c r="AL777" s="205" t="s">
        <v>14</v>
      </c>
      <c r="AM777" s="56"/>
    </row>
    <row r="778" spans="1:41" ht="15" customHeight="1" x14ac:dyDescent="0.25">
      <c r="A778" s="206"/>
      <c r="B778" s="206"/>
      <c r="C778" s="241"/>
      <c r="D778" s="245"/>
      <c r="E778" s="246"/>
      <c r="F778" s="205" t="s">
        <v>39</v>
      </c>
      <c r="G778" s="215" t="s">
        <v>16</v>
      </c>
      <c r="H778" s="245"/>
      <c r="I778" s="248"/>
      <c r="J778" s="248"/>
      <c r="K778" s="248"/>
      <c r="L778" s="248"/>
      <c r="M778" s="246"/>
      <c r="N778" s="94"/>
      <c r="O778" s="252" t="s">
        <v>17</v>
      </c>
      <c r="P778" s="175" t="s">
        <v>18</v>
      </c>
      <c r="Q778" s="254" t="s">
        <v>19</v>
      </c>
      <c r="R778" s="255"/>
      <c r="S778" s="177" t="s">
        <v>81</v>
      </c>
      <c r="T778" s="175" t="s">
        <v>34</v>
      </c>
      <c r="U778" s="175" t="s">
        <v>35</v>
      </c>
      <c r="V778" s="175" t="s">
        <v>80</v>
      </c>
      <c r="W778" s="175" t="s">
        <v>20</v>
      </c>
      <c r="X778" s="216"/>
      <c r="Y778" s="173"/>
      <c r="Z778" s="173"/>
      <c r="AA778" s="173"/>
      <c r="AB778" s="173"/>
      <c r="AC778" s="173"/>
      <c r="AD778" s="173"/>
      <c r="AE778" s="173"/>
      <c r="AF778" s="173"/>
      <c r="AG778" s="173"/>
      <c r="AH778" s="173"/>
      <c r="AI778" s="173"/>
      <c r="AJ778" s="173"/>
      <c r="AK778" s="173"/>
      <c r="AL778" s="206"/>
      <c r="AM778" s="56"/>
    </row>
    <row r="779" spans="1:41" ht="12.75" customHeight="1" x14ac:dyDescent="0.25">
      <c r="A779" s="207"/>
      <c r="B779" s="207"/>
      <c r="C779" s="242"/>
      <c r="D779" s="256" t="s">
        <v>33</v>
      </c>
      <c r="E779" s="257"/>
      <c r="F779" s="207"/>
      <c r="G779" s="217"/>
      <c r="H779" s="249"/>
      <c r="I779" s="250"/>
      <c r="J779" s="250"/>
      <c r="K779" s="250"/>
      <c r="L779" s="250"/>
      <c r="M779" s="251"/>
      <c r="N779" s="97"/>
      <c r="O779" s="253"/>
      <c r="P779" s="176"/>
      <c r="Q779" s="99" t="s">
        <v>21</v>
      </c>
      <c r="R779" s="100" t="s">
        <v>22</v>
      </c>
      <c r="S779" s="101" t="s">
        <v>36</v>
      </c>
      <c r="T779" s="176"/>
      <c r="U779" s="176"/>
      <c r="V779" s="176" t="s">
        <v>37</v>
      </c>
      <c r="W779" s="176"/>
      <c r="X779" s="217"/>
      <c r="Y779" s="174"/>
      <c r="Z779" s="174"/>
      <c r="AA779" s="174"/>
      <c r="AB779" s="174"/>
      <c r="AC779" s="174"/>
      <c r="AD779" s="174"/>
      <c r="AE779" s="174"/>
      <c r="AF779" s="174"/>
      <c r="AG779" s="174"/>
      <c r="AH779" s="174"/>
      <c r="AI779" s="174"/>
      <c r="AJ779" s="174"/>
      <c r="AK779" s="174"/>
      <c r="AL779" s="207"/>
      <c r="AM779" s="56"/>
    </row>
    <row r="780" spans="1:41" ht="13.5" customHeight="1" x14ac:dyDescent="0.25">
      <c r="A780" s="102" t="s">
        <v>6</v>
      </c>
      <c r="B780" s="102" t="s">
        <v>23</v>
      </c>
      <c r="C780" s="103" t="s">
        <v>24</v>
      </c>
      <c r="D780" s="196" t="s">
        <v>23</v>
      </c>
      <c r="E780" s="198"/>
      <c r="F780" s="169" t="s">
        <v>25</v>
      </c>
      <c r="G780" s="169" t="s">
        <v>82</v>
      </c>
      <c r="H780" s="196" t="s">
        <v>23</v>
      </c>
      <c r="I780" s="197"/>
      <c r="J780" s="197"/>
      <c r="K780" s="197"/>
      <c r="L780" s="197"/>
      <c r="M780" s="198"/>
      <c r="N780" s="105"/>
      <c r="O780" s="102" t="s">
        <v>26</v>
      </c>
      <c r="P780" s="102" t="s">
        <v>26</v>
      </c>
      <c r="Q780" s="196" t="s">
        <v>27</v>
      </c>
      <c r="R780" s="197"/>
      <c r="S780" s="197"/>
      <c r="T780" s="102" t="s">
        <v>23</v>
      </c>
      <c r="U780" s="102" t="s">
        <v>27</v>
      </c>
      <c r="V780" s="102" t="s">
        <v>27</v>
      </c>
      <c r="W780" s="102" t="s">
        <v>28</v>
      </c>
      <c r="X780" s="102" t="s">
        <v>23</v>
      </c>
      <c r="Y780" s="102"/>
      <c r="Z780" s="102"/>
      <c r="AA780" s="102"/>
      <c r="AB780" s="102"/>
      <c r="AC780" s="102"/>
      <c r="AD780" s="102"/>
      <c r="AE780" s="102"/>
      <c r="AF780" s="102"/>
      <c r="AG780" s="102"/>
      <c r="AH780" s="102"/>
      <c r="AI780" s="102"/>
      <c r="AJ780" s="102"/>
      <c r="AK780" s="102"/>
      <c r="AL780" s="102" t="s">
        <v>6</v>
      </c>
      <c r="AM780" s="56"/>
    </row>
    <row r="781" spans="1:41" s="6" customFormat="1" ht="9.9499999999999993" customHeight="1" x14ac:dyDescent="0.2">
      <c r="A781" s="89">
        <v>1</v>
      </c>
      <c r="B781" s="89">
        <v>2</v>
      </c>
      <c r="C781" s="170">
        <v>3</v>
      </c>
      <c r="D781" s="199">
        <v>4</v>
      </c>
      <c r="E781" s="201"/>
      <c r="F781" s="91">
        <v>5</v>
      </c>
      <c r="G781" s="91">
        <v>6</v>
      </c>
      <c r="H781" s="199">
        <v>7</v>
      </c>
      <c r="I781" s="200"/>
      <c r="J781" s="200"/>
      <c r="K781" s="200"/>
      <c r="L781" s="200"/>
      <c r="M781" s="201"/>
      <c r="N781" s="92"/>
      <c r="O781" s="89">
        <v>8</v>
      </c>
      <c r="P781" s="89">
        <v>-8</v>
      </c>
      <c r="Q781" s="89">
        <v>9</v>
      </c>
      <c r="R781" s="89">
        <v>10</v>
      </c>
      <c r="S781" s="89">
        <v>11</v>
      </c>
      <c r="T781" s="89">
        <v>12</v>
      </c>
      <c r="U781" s="89">
        <v>-14</v>
      </c>
      <c r="V781" s="89">
        <v>13</v>
      </c>
      <c r="W781" s="89">
        <v>14</v>
      </c>
      <c r="X781" s="89">
        <v>15</v>
      </c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>
        <v>16</v>
      </c>
      <c r="AM781" s="57"/>
      <c r="AN781" s="15"/>
      <c r="AO781" s="15"/>
    </row>
    <row r="782" spans="1:41" s="8" customFormat="1" ht="17.100000000000001" customHeight="1" x14ac:dyDescent="0.2">
      <c r="A782" s="106" t="str">
        <f t="shared" ref="A782" si="746">IF(A766=0,"",(A766))</f>
        <v/>
      </c>
      <c r="B782" s="107"/>
      <c r="C782" s="185" t="str">
        <f t="shared" ref="C782:D782" si="747">IF(C766=0,"",(C766))</f>
        <v/>
      </c>
      <c r="D782" s="223" t="str">
        <f t="shared" si="747"/>
        <v/>
      </c>
      <c r="E782" s="224"/>
      <c r="F782" s="108"/>
      <c r="G782" s="108"/>
      <c r="H782" s="193" t="s">
        <v>31</v>
      </c>
      <c r="I782" s="194"/>
      <c r="J782" s="194"/>
      <c r="K782" s="194"/>
      <c r="L782" s="194"/>
      <c r="M782" s="195"/>
      <c r="N782" s="109"/>
      <c r="O782" s="110"/>
      <c r="P782" s="107"/>
      <c r="Q782" s="111"/>
      <c r="R782" s="111"/>
      <c r="S782" s="111"/>
      <c r="T782" s="107"/>
      <c r="U782" s="112"/>
      <c r="V782" s="112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13"/>
      <c r="AM782" s="58"/>
      <c r="AN782" s="7"/>
      <c r="AO782" s="16">
        <f t="shared" ref="AO782:AO817" si="748">AO764</f>
        <v>0</v>
      </c>
    </row>
    <row r="783" spans="1:41" s="8" customFormat="1" ht="17.100000000000001" customHeight="1" x14ac:dyDescent="0.2">
      <c r="A783" s="70"/>
      <c r="B783" s="168"/>
      <c r="C783" s="186"/>
      <c r="D783" s="225"/>
      <c r="E783" s="226"/>
      <c r="F783" s="72"/>
      <c r="G783" s="72"/>
      <c r="H783" s="190"/>
      <c r="I783" s="191"/>
      <c r="J783" s="191"/>
      <c r="K783" s="191"/>
      <c r="L783" s="191"/>
      <c r="M783" s="192"/>
      <c r="N783" s="74"/>
      <c r="O783" s="75"/>
      <c r="P783" s="76"/>
      <c r="Q783" s="77"/>
      <c r="R783" s="77"/>
      <c r="S783" s="77"/>
      <c r="T783" s="76"/>
      <c r="U783" s="78"/>
      <c r="V783" s="78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AI783" s="76"/>
      <c r="AJ783" s="76"/>
      <c r="AK783" s="76"/>
      <c r="AL783" s="79"/>
      <c r="AM783" s="58"/>
      <c r="AN783" s="7">
        <f t="shared" ref="AN783:AN785" si="749">IF(A783&lt;&gt;"",IF(COUNTIF($A747:$A762,A783)=0,1,0),0)</f>
        <v>0</v>
      </c>
      <c r="AO783" s="7">
        <f t="shared" ref="AO783:AO785" si="750">IF(F783&gt;0,AO780+1,AO780)</f>
        <v>0</v>
      </c>
    </row>
    <row r="784" spans="1:41" s="8" customFormat="1" ht="17.100000000000001" customHeight="1" x14ac:dyDescent="0.2">
      <c r="A784" s="80"/>
      <c r="B784" s="76"/>
      <c r="C784" s="186"/>
      <c r="D784" s="225"/>
      <c r="E784" s="226"/>
      <c r="F784" s="72"/>
      <c r="G784" s="72"/>
      <c r="H784" s="190"/>
      <c r="I784" s="191"/>
      <c r="J784" s="191"/>
      <c r="K784" s="191"/>
      <c r="L784" s="191"/>
      <c r="M784" s="192"/>
      <c r="N784" s="74"/>
      <c r="O784" s="75"/>
      <c r="P784" s="76"/>
      <c r="Q784" s="77"/>
      <c r="R784" s="77"/>
      <c r="S784" s="77"/>
      <c r="T784" s="76"/>
      <c r="U784" s="78"/>
      <c r="V784" s="78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AI784" s="76"/>
      <c r="AJ784" s="76"/>
      <c r="AK784" s="76"/>
      <c r="AL784" s="79"/>
      <c r="AM784" s="58"/>
      <c r="AN784" s="7">
        <f t="shared" si="749"/>
        <v>0</v>
      </c>
      <c r="AO784" s="7">
        <f t="shared" si="750"/>
        <v>0</v>
      </c>
    </row>
    <row r="785" spans="1:41" s="8" customFormat="1" ht="17.100000000000001" customHeight="1" x14ac:dyDescent="0.2">
      <c r="A785" s="79"/>
      <c r="B785" s="76"/>
      <c r="C785" s="186"/>
      <c r="D785" s="221"/>
      <c r="E785" s="222"/>
      <c r="F785" s="72"/>
      <c r="G785" s="72"/>
      <c r="H785" s="190"/>
      <c r="I785" s="191"/>
      <c r="J785" s="191"/>
      <c r="K785" s="191"/>
      <c r="L785" s="191"/>
      <c r="M785" s="192"/>
      <c r="N785" s="81"/>
      <c r="O785" s="76"/>
      <c r="P785" s="76"/>
      <c r="Q785" s="77"/>
      <c r="R785" s="77"/>
      <c r="S785" s="77"/>
      <c r="T785" s="76"/>
      <c r="U785" s="78"/>
      <c r="V785" s="78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AI785" s="76"/>
      <c r="AJ785" s="76"/>
      <c r="AK785" s="76"/>
      <c r="AL785" s="79"/>
      <c r="AM785" s="58"/>
      <c r="AN785" s="7">
        <f t="shared" si="749"/>
        <v>0</v>
      </c>
      <c r="AO785" s="7">
        <f t="shared" si="750"/>
        <v>0</v>
      </c>
    </row>
    <row r="786" spans="1:41" s="8" customFormat="1" ht="17.100000000000001" customHeight="1" x14ac:dyDescent="0.2">
      <c r="A786" s="80"/>
      <c r="B786" s="76"/>
      <c r="C786" s="186"/>
      <c r="D786" s="221"/>
      <c r="E786" s="222"/>
      <c r="F786" s="72"/>
      <c r="G786" s="167"/>
      <c r="H786" s="190"/>
      <c r="I786" s="191"/>
      <c r="J786" s="191"/>
      <c r="K786" s="191"/>
      <c r="L786" s="191"/>
      <c r="M786" s="192"/>
      <c r="N786" s="81"/>
      <c r="O786" s="75"/>
      <c r="P786" s="76"/>
      <c r="Q786" s="77"/>
      <c r="R786" s="77"/>
      <c r="S786" s="77"/>
      <c r="T786" s="76"/>
      <c r="U786" s="78"/>
      <c r="V786" s="78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AI786" s="76"/>
      <c r="AJ786" s="76"/>
      <c r="AK786" s="76"/>
      <c r="AL786" s="79"/>
      <c r="AM786" s="58"/>
      <c r="AN786" s="7">
        <f t="shared" ref="AN786" si="751">IF(A786&lt;&gt;"",IF(AND(COUNTIF($A749:$A764,A786)=0,A786&lt;&gt;A785),1,0),0)</f>
        <v>0</v>
      </c>
      <c r="AO786" s="7">
        <f t="shared" ref="AO786:AO799" si="752">IF(F786&gt;0,AO785+1,AO785)</f>
        <v>0</v>
      </c>
    </row>
    <row r="787" spans="1:41" s="8" customFormat="1" ht="17.100000000000001" customHeight="1" x14ac:dyDescent="0.2">
      <c r="A787" s="79"/>
      <c r="B787" s="76"/>
      <c r="C787" s="186"/>
      <c r="D787" s="221"/>
      <c r="E787" s="222"/>
      <c r="F787" s="72"/>
      <c r="G787" s="167"/>
      <c r="H787" s="190"/>
      <c r="I787" s="191"/>
      <c r="J787" s="191"/>
      <c r="K787" s="191"/>
      <c r="L787" s="191"/>
      <c r="M787" s="192"/>
      <c r="N787" s="81"/>
      <c r="O787" s="76"/>
      <c r="P787" s="76"/>
      <c r="Q787" s="77"/>
      <c r="R787" s="77"/>
      <c r="S787" s="77"/>
      <c r="T787" s="76"/>
      <c r="U787" s="78"/>
      <c r="V787" s="78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AI787" s="76"/>
      <c r="AJ787" s="76"/>
      <c r="AK787" s="76"/>
      <c r="AL787" s="79"/>
      <c r="AM787" s="58"/>
      <c r="AN787" s="7">
        <f t="shared" ref="AN787" si="753">IF(A787&lt;&gt;"",IF(AND(COUNTIF($A749:$A764,A787)=0,COUNTIF($A785:$A786,A787)=0),1,0),0)</f>
        <v>0</v>
      </c>
      <c r="AO787" s="7">
        <f t="shared" si="752"/>
        <v>0</v>
      </c>
    </row>
    <row r="788" spans="1:41" s="8" customFormat="1" ht="17.100000000000001" customHeight="1" x14ac:dyDescent="0.2">
      <c r="A788" s="80"/>
      <c r="B788" s="76"/>
      <c r="C788" s="186"/>
      <c r="D788" s="221"/>
      <c r="E788" s="222"/>
      <c r="F788" s="72"/>
      <c r="G788" s="167"/>
      <c r="H788" s="190"/>
      <c r="I788" s="191"/>
      <c r="J788" s="191"/>
      <c r="K788" s="191"/>
      <c r="L788" s="191"/>
      <c r="M788" s="192"/>
      <c r="N788" s="81"/>
      <c r="O788" s="76"/>
      <c r="P788" s="76"/>
      <c r="Q788" s="77"/>
      <c r="R788" s="77"/>
      <c r="S788" s="77"/>
      <c r="T788" s="76"/>
      <c r="U788" s="78"/>
      <c r="V788" s="78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  <c r="AI788" s="76"/>
      <c r="AJ788" s="76"/>
      <c r="AK788" s="76"/>
      <c r="AL788" s="79"/>
      <c r="AM788" s="58"/>
      <c r="AN788" s="7">
        <f t="shared" ref="AN788" si="754">IF(A788&lt;&gt;"",IF(AND(COUNTIF($A749:$A764,A788)=0,COUNTIF($A785:$A787,A788)=0),1,0),0)</f>
        <v>0</v>
      </c>
      <c r="AO788" s="7">
        <f t="shared" si="752"/>
        <v>0</v>
      </c>
    </row>
    <row r="789" spans="1:41" s="8" customFormat="1" ht="17.100000000000001" customHeight="1" x14ac:dyDescent="0.2">
      <c r="A789" s="79"/>
      <c r="B789" s="76"/>
      <c r="C789" s="186"/>
      <c r="D789" s="221"/>
      <c r="E789" s="222"/>
      <c r="F789" s="72"/>
      <c r="G789" s="167"/>
      <c r="H789" s="190"/>
      <c r="I789" s="191"/>
      <c r="J789" s="191"/>
      <c r="K789" s="191"/>
      <c r="L789" s="191"/>
      <c r="M789" s="192"/>
      <c r="N789" s="81"/>
      <c r="O789" s="76"/>
      <c r="P789" s="76"/>
      <c r="Q789" s="77"/>
      <c r="R789" s="77"/>
      <c r="S789" s="77"/>
      <c r="T789" s="76"/>
      <c r="U789" s="78"/>
      <c r="V789" s="78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9"/>
      <c r="AM789" s="58"/>
      <c r="AN789" s="7">
        <f t="shared" ref="AN789" si="755">IF(A789&lt;&gt;"",IF(AND(COUNTIF($A749:$A764,A789)=0,COUNTIF($A785:$A788,A789)=0),1,0),0)</f>
        <v>0</v>
      </c>
      <c r="AO789" s="7">
        <f t="shared" si="752"/>
        <v>0</v>
      </c>
    </row>
    <row r="790" spans="1:41" s="8" customFormat="1" ht="17.100000000000001" customHeight="1" x14ac:dyDescent="0.2">
      <c r="A790" s="80"/>
      <c r="B790" s="76"/>
      <c r="C790" s="186"/>
      <c r="D790" s="221"/>
      <c r="E790" s="222"/>
      <c r="F790" s="72"/>
      <c r="G790" s="167"/>
      <c r="H790" s="190"/>
      <c r="I790" s="191"/>
      <c r="J790" s="191"/>
      <c r="K790" s="191"/>
      <c r="L790" s="191"/>
      <c r="M790" s="192"/>
      <c r="N790" s="81"/>
      <c r="O790" s="76"/>
      <c r="P790" s="76"/>
      <c r="Q790" s="77"/>
      <c r="R790" s="77"/>
      <c r="S790" s="77"/>
      <c r="T790" s="76"/>
      <c r="U790" s="78"/>
      <c r="V790" s="78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9"/>
      <c r="AM790" s="58"/>
      <c r="AN790" s="7">
        <f t="shared" ref="AN790" si="756">IF(A790&lt;&gt;"",IF(AND(COUNTIF($A749:$A764,A790)=0,COUNTIF($A785:$A789,A790)=0),1,0),0)</f>
        <v>0</v>
      </c>
      <c r="AO790" s="7">
        <f t="shared" si="752"/>
        <v>0</v>
      </c>
    </row>
    <row r="791" spans="1:41" s="8" customFormat="1" ht="17.100000000000001" customHeight="1" x14ac:dyDescent="0.2">
      <c r="A791" s="79"/>
      <c r="B791" s="76"/>
      <c r="C791" s="186"/>
      <c r="D791" s="221"/>
      <c r="E791" s="222"/>
      <c r="F791" s="72"/>
      <c r="G791" s="167"/>
      <c r="H791" s="190"/>
      <c r="I791" s="191"/>
      <c r="J791" s="191"/>
      <c r="K791" s="191"/>
      <c r="L791" s="191"/>
      <c r="M791" s="192"/>
      <c r="N791" s="81"/>
      <c r="O791" s="76"/>
      <c r="P791" s="76"/>
      <c r="Q791" s="77"/>
      <c r="R791" s="77"/>
      <c r="S791" s="77"/>
      <c r="T791" s="76"/>
      <c r="U791" s="78"/>
      <c r="V791" s="78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AI791" s="76"/>
      <c r="AJ791" s="76"/>
      <c r="AK791" s="76"/>
      <c r="AL791" s="79"/>
      <c r="AM791" s="58"/>
      <c r="AN791" s="7">
        <f t="shared" ref="AN791" si="757">IF(A791&lt;&gt;"",IF(AND(COUNTIF($A749:$A764,A791)=0,COUNTIF($A785:$A790,A791)=0),1,0),0)</f>
        <v>0</v>
      </c>
      <c r="AO791" s="7">
        <f t="shared" si="752"/>
        <v>0</v>
      </c>
    </row>
    <row r="792" spans="1:41" s="8" customFormat="1" ht="17.100000000000001" customHeight="1" x14ac:dyDescent="0.2">
      <c r="A792" s="79"/>
      <c r="B792" s="76"/>
      <c r="C792" s="186"/>
      <c r="D792" s="221"/>
      <c r="E792" s="222"/>
      <c r="F792" s="72"/>
      <c r="G792" s="167"/>
      <c r="H792" s="190"/>
      <c r="I792" s="191"/>
      <c r="J792" s="191"/>
      <c r="K792" s="191"/>
      <c r="L792" s="191"/>
      <c r="M792" s="192"/>
      <c r="N792" s="81"/>
      <c r="O792" s="75"/>
      <c r="P792" s="76"/>
      <c r="Q792" s="77"/>
      <c r="R792" s="77"/>
      <c r="S792" s="77"/>
      <c r="T792" s="76"/>
      <c r="U792" s="78"/>
      <c r="V792" s="78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AI792" s="76"/>
      <c r="AJ792" s="76"/>
      <c r="AK792" s="76"/>
      <c r="AL792" s="79"/>
      <c r="AM792" s="58"/>
      <c r="AN792" s="7">
        <f t="shared" ref="AN792" si="758">IF(A792&lt;&gt;"",IF(AND(COUNTIF($A749:$A764,A792)=0,COUNTIF($A785:$A791,A792)=0),1,0),0)</f>
        <v>0</v>
      </c>
      <c r="AO792" s="7">
        <f t="shared" si="752"/>
        <v>0</v>
      </c>
    </row>
    <row r="793" spans="1:41" s="8" customFormat="1" ht="17.100000000000001" customHeight="1" x14ac:dyDescent="0.2">
      <c r="A793" s="79"/>
      <c r="B793" s="76"/>
      <c r="C793" s="186"/>
      <c r="D793" s="221"/>
      <c r="E793" s="222"/>
      <c r="F793" s="72"/>
      <c r="G793" s="167"/>
      <c r="H793" s="190"/>
      <c r="I793" s="191"/>
      <c r="J793" s="191"/>
      <c r="K793" s="191"/>
      <c r="L793" s="191"/>
      <c r="M793" s="192"/>
      <c r="N793" s="81"/>
      <c r="O793" s="76"/>
      <c r="P793" s="76"/>
      <c r="Q793" s="77"/>
      <c r="R793" s="77"/>
      <c r="S793" s="77"/>
      <c r="T793" s="76"/>
      <c r="U793" s="78"/>
      <c r="V793" s="78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AI793" s="76"/>
      <c r="AJ793" s="76"/>
      <c r="AK793" s="76"/>
      <c r="AL793" s="79"/>
      <c r="AM793" s="58"/>
      <c r="AN793" s="7">
        <f t="shared" ref="AN793" si="759">IF(A793&lt;&gt;"",IF(AND(COUNTIF($A749:$A764,A793)=0,COUNTIF($A785:$A792,A793)=0),1,0),0)</f>
        <v>0</v>
      </c>
      <c r="AO793" s="7">
        <f t="shared" si="752"/>
        <v>0</v>
      </c>
    </row>
    <row r="794" spans="1:41" s="8" customFormat="1" ht="17.100000000000001" customHeight="1" x14ac:dyDescent="0.2">
      <c r="A794" s="80"/>
      <c r="B794" s="76"/>
      <c r="C794" s="186"/>
      <c r="D794" s="221"/>
      <c r="E794" s="222"/>
      <c r="F794" s="72"/>
      <c r="G794" s="167"/>
      <c r="H794" s="227"/>
      <c r="I794" s="228"/>
      <c r="J794" s="228"/>
      <c r="K794" s="228"/>
      <c r="L794" s="228"/>
      <c r="M794" s="229"/>
      <c r="N794" s="81"/>
      <c r="O794" s="75"/>
      <c r="P794" s="76"/>
      <c r="Q794" s="77"/>
      <c r="R794" s="77"/>
      <c r="S794" s="77"/>
      <c r="T794" s="76"/>
      <c r="U794" s="78"/>
      <c r="V794" s="78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AI794" s="76"/>
      <c r="AJ794" s="76"/>
      <c r="AK794" s="76"/>
      <c r="AL794" s="79"/>
      <c r="AM794" s="58"/>
      <c r="AN794" s="7">
        <f t="shared" ref="AN794" si="760">IF(A794&lt;&gt;"",IF(AND(COUNTIF($A749:$A764,A794)=0,COUNTIF($A785:$A793,A794)=0),1,0),0)</f>
        <v>0</v>
      </c>
      <c r="AO794" s="7">
        <f t="shared" si="752"/>
        <v>0</v>
      </c>
    </row>
    <row r="795" spans="1:41" s="8" customFormat="1" ht="17.100000000000001" customHeight="1" x14ac:dyDescent="0.2">
      <c r="A795" s="79"/>
      <c r="B795" s="76"/>
      <c r="C795" s="186"/>
      <c r="D795" s="221"/>
      <c r="E795" s="222"/>
      <c r="F795" s="72"/>
      <c r="G795" s="167"/>
      <c r="H795" s="190"/>
      <c r="I795" s="191"/>
      <c r="J795" s="191"/>
      <c r="K795" s="191"/>
      <c r="L795" s="191"/>
      <c r="M795" s="192"/>
      <c r="N795" s="81"/>
      <c r="O795" s="76"/>
      <c r="P795" s="76"/>
      <c r="Q795" s="77"/>
      <c r="R795" s="77"/>
      <c r="S795" s="77"/>
      <c r="T795" s="76"/>
      <c r="U795" s="78"/>
      <c r="V795" s="78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AI795" s="76"/>
      <c r="AJ795" s="76"/>
      <c r="AK795" s="76"/>
      <c r="AL795" s="79"/>
      <c r="AM795" s="58"/>
      <c r="AN795" s="7">
        <f t="shared" ref="AN795" si="761">IF(A795&lt;&gt;"",IF(AND(COUNTIF($A749:$A764,A795)=0,COUNTIF($A785:$A794,A795)=0),1,0),0)</f>
        <v>0</v>
      </c>
      <c r="AO795" s="7">
        <f t="shared" si="752"/>
        <v>0</v>
      </c>
    </row>
    <row r="796" spans="1:41" s="8" customFormat="1" ht="17.100000000000001" customHeight="1" x14ac:dyDescent="0.2">
      <c r="A796" s="80"/>
      <c r="B796" s="76"/>
      <c r="C796" s="186"/>
      <c r="D796" s="221"/>
      <c r="E796" s="222"/>
      <c r="F796" s="72"/>
      <c r="G796" s="167"/>
      <c r="H796" s="190"/>
      <c r="I796" s="191"/>
      <c r="J796" s="191"/>
      <c r="K796" s="191"/>
      <c r="L796" s="191"/>
      <c r="M796" s="192"/>
      <c r="N796" s="81"/>
      <c r="O796" s="75"/>
      <c r="P796" s="76"/>
      <c r="Q796" s="77"/>
      <c r="R796" s="77"/>
      <c r="S796" s="77"/>
      <c r="T796" s="76"/>
      <c r="U796" s="78"/>
      <c r="V796" s="78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AI796" s="76"/>
      <c r="AJ796" s="76"/>
      <c r="AK796" s="76"/>
      <c r="AL796" s="79"/>
      <c r="AM796" s="58"/>
      <c r="AN796" s="7">
        <f t="shared" ref="AN796" si="762">IF(A796&lt;&gt;"",IF(AND(COUNTIF($A749:$A764,A796)=0,COUNTIF($A785:$A795,A796)=0),1,0),0)</f>
        <v>0</v>
      </c>
      <c r="AO796" s="7">
        <f t="shared" si="752"/>
        <v>0</v>
      </c>
    </row>
    <row r="797" spans="1:41" s="8" customFormat="1" ht="17.100000000000001" customHeight="1" x14ac:dyDescent="0.2">
      <c r="A797" s="79"/>
      <c r="B797" s="76"/>
      <c r="C797" s="186"/>
      <c r="D797" s="221"/>
      <c r="E797" s="222"/>
      <c r="F797" s="72"/>
      <c r="G797" s="167"/>
      <c r="H797" s="190"/>
      <c r="I797" s="191"/>
      <c r="J797" s="191"/>
      <c r="K797" s="191"/>
      <c r="L797" s="191"/>
      <c r="M797" s="192"/>
      <c r="N797" s="81"/>
      <c r="O797" s="76"/>
      <c r="P797" s="76"/>
      <c r="Q797" s="77"/>
      <c r="R797" s="77"/>
      <c r="S797" s="77"/>
      <c r="T797" s="76"/>
      <c r="U797" s="78"/>
      <c r="V797" s="78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AI797" s="76"/>
      <c r="AJ797" s="76"/>
      <c r="AK797" s="76"/>
      <c r="AL797" s="79"/>
      <c r="AM797" s="58"/>
      <c r="AN797" s="7">
        <f t="shared" ref="AN797" si="763">IF(A797&lt;&gt;"",IF(AND(COUNTIF($A749:$A764,A797)=0,COUNTIF($A785:$A796,A797)=0),1,0),0)</f>
        <v>0</v>
      </c>
      <c r="AO797" s="7">
        <f t="shared" si="752"/>
        <v>0</v>
      </c>
    </row>
    <row r="798" spans="1:41" s="8" customFormat="1" ht="17.100000000000001" customHeight="1" x14ac:dyDescent="0.2">
      <c r="A798" s="80"/>
      <c r="B798" s="76"/>
      <c r="C798" s="186"/>
      <c r="D798" s="221"/>
      <c r="E798" s="222"/>
      <c r="F798" s="72"/>
      <c r="G798" s="167"/>
      <c r="H798" s="190"/>
      <c r="I798" s="191"/>
      <c r="J798" s="191"/>
      <c r="K798" s="191"/>
      <c r="L798" s="191"/>
      <c r="M798" s="192"/>
      <c r="N798" s="81"/>
      <c r="O798" s="75"/>
      <c r="P798" s="76"/>
      <c r="Q798" s="77"/>
      <c r="R798" s="77"/>
      <c r="S798" s="77"/>
      <c r="T798" s="76"/>
      <c r="U798" s="78"/>
      <c r="V798" s="78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AI798" s="76"/>
      <c r="AJ798" s="76"/>
      <c r="AK798" s="76"/>
      <c r="AL798" s="79"/>
      <c r="AM798" s="58"/>
      <c r="AN798" s="7">
        <f t="shared" ref="AN798" si="764">IF(A798&lt;&gt;"",IF(AND(COUNTIF($A749:$A764,A798)=0,COUNTIF($A785:$A797,A798)=0),1,0),0)</f>
        <v>0</v>
      </c>
      <c r="AO798" s="7">
        <f t="shared" si="752"/>
        <v>0</v>
      </c>
    </row>
    <row r="799" spans="1:41" s="8" customFormat="1" ht="17.100000000000001" customHeight="1" x14ac:dyDescent="0.2">
      <c r="A799" s="79"/>
      <c r="B799" s="76"/>
      <c r="C799" s="186"/>
      <c r="D799" s="225"/>
      <c r="E799" s="226"/>
      <c r="F799" s="72"/>
      <c r="G799" s="167"/>
      <c r="H799" s="227"/>
      <c r="I799" s="228"/>
      <c r="J799" s="228"/>
      <c r="K799" s="228"/>
      <c r="L799" s="228"/>
      <c r="M799" s="229"/>
      <c r="N799" s="81"/>
      <c r="O799" s="82"/>
      <c r="P799" s="83"/>
      <c r="Q799" s="84"/>
      <c r="R799" s="84"/>
      <c r="S799" s="84"/>
      <c r="T799" s="83"/>
      <c r="U799" s="85"/>
      <c r="V799" s="85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6"/>
      <c r="AM799" s="58"/>
      <c r="AN799" s="7">
        <f t="shared" ref="AN799" si="765">IF(A799&lt;&gt;"",IF(AND(COUNTIF($A749:$A764,A799)=0,COUNTIF($A785:$A798,A799)=0),1,0),0)</f>
        <v>0</v>
      </c>
      <c r="AO799" s="7">
        <f t="shared" si="752"/>
        <v>0</v>
      </c>
    </row>
    <row r="800" spans="1:41" s="10" customFormat="1" ht="17.100000000000001" customHeight="1" x14ac:dyDescent="0.2">
      <c r="A800" s="114" t="str">
        <f t="shared" ref="A800" si="766">IF(A782="","",COUNT(A783:A799))</f>
        <v/>
      </c>
      <c r="B800" s="115"/>
      <c r="C800" s="187" t="str">
        <f>IF(SUM(C783:C799)=0,"",SUM(C783:C799))</f>
        <v/>
      </c>
      <c r="D800" s="233" t="str">
        <f>IF(COUNT(D783:D799)=0,"",COUNT(D783:D799))</f>
        <v/>
      </c>
      <c r="E800" s="234"/>
      <c r="F800" s="116"/>
      <c r="G800" s="117"/>
      <c r="H800" s="231" t="s">
        <v>77</v>
      </c>
      <c r="I800" s="232"/>
      <c r="J800" s="232"/>
      <c r="K800" s="232"/>
      <c r="L800" s="232"/>
      <c r="M800" s="232"/>
      <c r="N800" s="118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  <c r="AA800" s="119"/>
      <c r="AB800" s="119"/>
      <c r="AC800" s="119"/>
      <c r="AD800" s="119"/>
      <c r="AE800" s="119"/>
      <c r="AF800" s="119"/>
      <c r="AG800" s="119"/>
      <c r="AH800" s="119"/>
      <c r="AI800" s="119"/>
      <c r="AJ800" s="119"/>
      <c r="AK800" s="119"/>
      <c r="AL800" s="120"/>
      <c r="AM800" s="59"/>
      <c r="AN800" s="9"/>
      <c r="AO800" s="9"/>
    </row>
    <row r="801" spans="1:41" s="12" customFormat="1" ht="17.100000000000001" customHeight="1" x14ac:dyDescent="0.2">
      <c r="A801" s="121" t="str">
        <f t="shared" ref="A801" si="767">IF(A782="","",SUM(A782+A800))</f>
        <v/>
      </c>
      <c r="B801" s="122"/>
      <c r="C801" s="188" t="str">
        <f>IF(C782="","",SUM(C782,C800))</f>
        <v/>
      </c>
      <c r="D801" s="235" t="str">
        <f>IF(D782="","",SUM(D782,D800))</f>
        <v/>
      </c>
      <c r="E801" s="236"/>
      <c r="F801" s="123"/>
      <c r="G801" s="123"/>
      <c r="H801" s="124" t="s">
        <v>29</v>
      </c>
      <c r="I801" s="125"/>
      <c r="J801" s="125"/>
      <c r="K801" s="125"/>
      <c r="L801" s="125"/>
      <c r="M801" s="126"/>
      <c r="N801" s="127" t="s">
        <v>30</v>
      </c>
      <c r="O801" s="208"/>
      <c r="P801" s="208"/>
      <c r="Q801" s="208"/>
      <c r="R801" s="208"/>
      <c r="S801" s="208"/>
      <c r="T801" s="208"/>
      <c r="U801" s="208"/>
      <c r="V801" s="208"/>
      <c r="W801" s="208"/>
      <c r="X801" s="208"/>
      <c r="Y801" s="208"/>
      <c r="Z801" s="208"/>
      <c r="AA801" s="208"/>
      <c r="AB801" s="208"/>
      <c r="AC801" s="208"/>
      <c r="AD801" s="208"/>
      <c r="AE801" s="208"/>
      <c r="AF801" s="208"/>
      <c r="AG801" s="208"/>
      <c r="AH801" s="208"/>
      <c r="AI801" s="208"/>
      <c r="AJ801" s="208"/>
      <c r="AK801" s="208"/>
      <c r="AL801" s="209"/>
      <c r="AM801" s="60"/>
      <c r="AN801" s="11"/>
      <c r="AO801" s="11"/>
    </row>
    <row r="802" spans="1:41" ht="13.5" customHeight="1" x14ac:dyDescent="0.25">
      <c r="A802" s="152" t="s">
        <v>79</v>
      </c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54"/>
    </row>
    <row r="803" spans="1:41" ht="12" customHeight="1" x14ac:dyDescent="0.25">
      <c r="A803" s="45" t="s">
        <v>75</v>
      </c>
      <c r="B803" s="24"/>
      <c r="C803" s="2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54"/>
    </row>
    <row r="804" spans="1:41" s="13" customFormat="1" ht="19.5" x14ac:dyDescent="0.3">
      <c r="A804" s="17" t="s">
        <v>0</v>
      </c>
      <c r="B804" s="18"/>
      <c r="C804" s="19"/>
      <c r="D804" s="230" t="s">
        <v>5</v>
      </c>
      <c r="E804" s="230"/>
      <c r="F804" s="47">
        <f>F769+1</f>
        <v>24</v>
      </c>
      <c r="G804" s="18"/>
      <c r="H804" s="18"/>
      <c r="I804" s="18"/>
      <c r="J804" s="18"/>
      <c r="K804" s="18"/>
      <c r="L804" s="18"/>
      <c r="M804" s="1"/>
      <c r="N804" s="20"/>
      <c r="O804" s="18"/>
      <c r="P804" s="18"/>
      <c r="Q804" s="18"/>
      <c r="R804" s="202" t="s">
        <v>85</v>
      </c>
      <c r="S804" s="202"/>
      <c r="T804" s="203" t="s">
        <v>86</v>
      </c>
      <c r="U804" s="203"/>
      <c r="V804" s="203"/>
      <c r="W804" s="203"/>
      <c r="X804" s="203"/>
      <c r="Y804" s="203"/>
      <c r="Z804" s="203"/>
      <c r="AA804" s="203"/>
      <c r="AB804" s="203"/>
      <c r="AC804" s="203"/>
      <c r="AD804" s="203"/>
      <c r="AE804" s="203"/>
      <c r="AF804" s="203"/>
      <c r="AG804" s="203"/>
      <c r="AH804" s="203"/>
      <c r="AI804" s="203"/>
      <c r="AJ804" s="203"/>
      <c r="AK804" s="203"/>
      <c r="AL804" s="203"/>
      <c r="AM804" s="61"/>
      <c r="AN804" s="14"/>
      <c r="AO804" s="14"/>
    </row>
    <row r="805" spans="1:41" s="13" customFormat="1" ht="20.25" customHeight="1" x14ac:dyDescent="0.2">
      <c r="A805" s="237" t="s">
        <v>1</v>
      </c>
      <c r="B805" s="237"/>
      <c r="C805" s="237"/>
      <c r="D805" s="21"/>
      <c r="E805" s="21"/>
      <c r="F805" s="21"/>
      <c r="G805" s="21"/>
      <c r="H805" s="18"/>
      <c r="I805" s="18"/>
      <c r="J805" s="18"/>
      <c r="K805" s="18"/>
      <c r="L805" s="18"/>
      <c r="M805" s="22"/>
      <c r="N805" s="63"/>
      <c r="O805" s="63"/>
      <c r="P805" s="63"/>
      <c r="Q805" s="63"/>
      <c r="R805" s="204" t="s">
        <v>87</v>
      </c>
      <c r="S805" s="204"/>
      <c r="T805" s="204" t="s">
        <v>88</v>
      </c>
      <c r="U805" s="204"/>
      <c r="V805" s="204"/>
      <c r="W805" s="204"/>
      <c r="X805" s="204"/>
      <c r="Y805" s="204"/>
      <c r="Z805" s="204"/>
      <c r="AA805" s="204"/>
      <c r="AB805" s="204"/>
      <c r="AC805" s="204"/>
      <c r="AD805" s="204"/>
      <c r="AE805" s="204"/>
      <c r="AF805" s="204"/>
      <c r="AG805" s="204"/>
      <c r="AH805" s="204"/>
      <c r="AI805" s="204"/>
      <c r="AJ805" s="204"/>
      <c r="AK805" s="204"/>
      <c r="AL805" s="204"/>
      <c r="AM805" s="61"/>
      <c r="AN805" s="14"/>
      <c r="AO805" s="14"/>
    </row>
    <row r="806" spans="1:41" s="13" customFormat="1" ht="20.100000000000001" customHeight="1" x14ac:dyDescent="0.25">
      <c r="A806" s="237"/>
      <c r="B806" s="237"/>
      <c r="C806" s="237"/>
      <c r="D806" s="128" t="s">
        <v>51</v>
      </c>
      <c r="E806" s="129" t="str">
        <f t="shared" ref="E806" si="768">IF($E$3="","",$E$3)</f>
        <v/>
      </c>
      <c r="F806" s="130" t="str">
        <f t="shared" ref="F806" si="769">IF($F$3="","",$F$3)</f>
        <v/>
      </c>
      <c r="G806" s="131" t="str">
        <f t="shared" ref="G806" si="770">IF($G$3="","",$G$3)</f>
        <v/>
      </c>
      <c r="H806" s="131" t="str">
        <f t="shared" ref="H806" si="771">IF(H773="","",$H$3)</f>
        <v/>
      </c>
      <c r="I806" s="131" t="str">
        <f t="shared" ref="I806" si="772">IF($I$3="","",$I$3)</f>
        <v/>
      </c>
      <c r="J806" s="131" t="str">
        <f t="shared" ref="J806" si="773">IF($J$3="","",$J$3)</f>
        <v/>
      </c>
      <c r="K806" s="131" t="str">
        <f t="shared" ref="K806" si="774">IF($K$3="","",$K$3)</f>
        <v/>
      </c>
      <c r="L806" s="131" t="str">
        <f t="shared" ref="L806" si="775">IF($L$3="","",$L$3)</f>
        <v/>
      </c>
      <c r="M806" s="150"/>
      <c r="N806" s="238"/>
      <c r="O806" s="238"/>
      <c r="P806" s="23"/>
      <c r="Q806" s="239" t="s">
        <v>40</v>
      </c>
      <c r="R806" s="239"/>
      <c r="S806" s="239"/>
      <c r="T806" s="310" t="str">
        <f>IF($T$3="","",$T$3)</f>
        <v/>
      </c>
      <c r="U806" s="310" t="str">
        <f t="shared" ref="U806:W806" si="776">IF($L$3="","",$L$3)</f>
        <v/>
      </c>
      <c r="V806" s="310" t="str">
        <f t="shared" si="776"/>
        <v/>
      </c>
      <c r="W806" s="311" t="s">
        <v>89</v>
      </c>
      <c r="X806" s="311"/>
      <c r="Y806" s="181"/>
      <c r="Z806" s="181"/>
      <c r="AA806" s="181"/>
      <c r="AB806" s="181"/>
      <c r="AC806" s="181"/>
      <c r="AD806" s="181"/>
      <c r="AE806" s="181"/>
      <c r="AF806" s="181"/>
      <c r="AG806" s="181"/>
      <c r="AH806" s="181"/>
      <c r="AI806" s="181"/>
      <c r="AJ806" s="181"/>
      <c r="AK806" s="181"/>
      <c r="AL806" s="310" t="str">
        <f>IF($AL$3="","",$AL$3)</f>
        <v/>
      </c>
      <c r="AM806" s="310" t="str">
        <f t="shared" ref="AM806:AN806" si="777">IF($L$3="","",$L$3)</f>
        <v/>
      </c>
      <c r="AN806" s="310" t="str">
        <f t="shared" si="777"/>
        <v/>
      </c>
      <c r="AO806" s="14"/>
    </row>
    <row r="807" spans="1:41" s="13" customFormat="1" ht="5.0999999999999996" customHeight="1" x14ac:dyDescent="0.2">
      <c r="A807" s="24"/>
      <c r="B807" s="24"/>
      <c r="C807" s="25"/>
      <c r="D807" s="132"/>
      <c r="E807" s="132"/>
      <c r="F807" s="132"/>
      <c r="G807" s="132"/>
      <c r="H807" s="69"/>
      <c r="I807" s="69"/>
      <c r="J807" s="69"/>
      <c r="K807" s="69"/>
      <c r="L807" s="69"/>
      <c r="M807" s="133"/>
      <c r="N807" s="133"/>
      <c r="O807" s="133"/>
      <c r="P807" s="27"/>
      <c r="Q807" s="171"/>
      <c r="R807" s="171"/>
      <c r="S807" s="171"/>
      <c r="T807" s="134"/>
      <c r="U807" s="134"/>
      <c r="V807" s="134"/>
      <c r="W807" s="134"/>
      <c r="X807" s="135"/>
      <c r="Y807" s="135"/>
      <c r="Z807" s="135"/>
      <c r="AA807" s="135"/>
      <c r="AB807" s="135"/>
      <c r="AC807" s="135"/>
      <c r="AD807" s="135"/>
      <c r="AE807" s="135"/>
      <c r="AF807" s="135"/>
      <c r="AG807" s="135"/>
      <c r="AH807" s="135"/>
      <c r="AI807" s="135"/>
      <c r="AJ807" s="135"/>
      <c r="AK807" s="135"/>
      <c r="AL807" s="135"/>
      <c r="AM807" s="61"/>
      <c r="AN807" s="14"/>
      <c r="AO807" s="14"/>
    </row>
    <row r="808" spans="1:41" s="13" customFormat="1" ht="21.75" customHeight="1" x14ac:dyDescent="0.2">
      <c r="A808" s="29" t="s">
        <v>3</v>
      </c>
      <c r="B808" s="24"/>
      <c r="C808" s="25"/>
      <c r="D808" s="218" t="str">
        <f t="shared" ref="D808" si="778">IF($D$5="","",$D$5)</f>
        <v/>
      </c>
      <c r="E808" s="218"/>
      <c r="F808" s="218"/>
      <c r="G808" s="218"/>
      <c r="H808" s="218"/>
      <c r="I808" s="218"/>
      <c r="J808" s="218"/>
      <c r="K808" s="218"/>
      <c r="L808" s="218"/>
      <c r="M808" s="218"/>
      <c r="N808" s="218"/>
      <c r="O808" s="218"/>
      <c r="P808" s="30"/>
      <c r="Q808" s="219" t="s">
        <v>2</v>
      </c>
      <c r="R808" s="219"/>
      <c r="S808" s="219"/>
      <c r="T808" s="220" t="str">
        <f t="shared" ref="T808" si="779">IF($T$5="","",$T$5)</f>
        <v/>
      </c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  <c r="AJ808" s="220"/>
      <c r="AK808" s="220"/>
      <c r="AL808" s="220"/>
      <c r="AM808" s="61"/>
      <c r="AN808" s="14"/>
      <c r="AO808" s="14"/>
    </row>
    <row r="809" spans="1:41" s="13" customFormat="1" ht="5.0999999999999996" customHeight="1" x14ac:dyDescent="0.2">
      <c r="A809" s="24"/>
      <c r="B809" s="24"/>
      <c r="C809" s="25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24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1"/>
      <c r="AN809" s="14"/>
      <c r="AO809" s="14"/>
    </row>
    <row r="810" spans="1:41" s="13" customFormat="1" ht="20.100000000000001" customHeight="1" x14ac:dyDescent="0.2">
      <c r="A810" s="24" t="s">
        <v>32</v>
      </c>
      <c r="B810" s="24"/>
      <c r="C810" s="25"/>
      <c r="D810" s="218" t="str">
        <f t="shared" ref="D810" si="780">IF($D$7="","",$D$7)</f>
        <v/>
      </c>
      <c r="E810" s="218"/>
      <c r="F810" s="218"/>
      <c r="G810" s="218"/>
      <c r="H810" s="218"/>
      <c r="I810" s="218"/>
      <c r="J810" s="218"/>
      <c r="K810" s="218"/>
      <c r="L810" s="218"/>
      <c r="M810" s="218"/>
      <c r="N810" s="218"/>
      <c r="O810" s="218"/>
      <c r="P810" s="30"/>
      <c r="Q810" s="69"/>
      <c r="R810" s="219" t="s">
        <v>4</v>
      </c>
      <c r="S810" s="219"/>
      <c r="T810" s="220" t="str">
        <f t="shared" ref="T810" si="781">IF($T$7="","",$T$7)</f>
        <v/>
      </c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  <c r="AJ810" s="220"/>
      <c r="AK810" s="220"/>
      <c r="AL810" s="220"/>
      <c r="AM810" s="61"/>
      <c r="AN810" s="14"/>
      <c r="AO810" s="14"/>
    </row>
    <row r="811" spans="1:41" s="13" customFormat="1" ht="14.25" customHeight="1" x14ac:dyDescent="0.25">
      <c r="A811" s="31"/>
      <c r="B811" s="32"/>
      <c r="C811" s="33"/>
      <c r="D811" s="18"/>
      <c r="E811" s="18"/>
      <c r="F811" s="18"/>
      <c r="G811" s="18"/>
      <c r="H811" s="18"/>
      <c r="I811" s="18"/>
      <c r="J811" s="18"/>
      <c r="K811" s="18"/>
      <c r="L811" s="18"/>
      <c r="M811" s="32"/>
      <c r="N811" s="32"/>
      <c r="O811" s="32"/>
      <c r="P811" s="32"/>
      <c r="Q811" s="31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61"/>
      <c r="AN811" s="14"/>
      <c r="AO811" s="14"/>
    </row>
    <row r="812" spans="1:41" ht="28.5" customHeight="1" x14ac:dyDescent="0.25">
      <c r="A812" s="205" t="s">
        <v>84</v>
      </c>
      <c r="B812" s="205" t="s">
        <v>7</v>
      </c>
      <c r="C812" s="240" t="s">
        <v>8</v>
      </c>
      <c r="D812" s="243" t="s">
        <v>76</v>
      </c>
      <c r="E812" s="244"/>
      <c r="F812" s="212" t="s">
        <v>9</v>
      </c>
      <c r="G812" s="214"/>
      <c r="H812" s="243" t="s">
        <v>10</v>
      </c>
      <c r="I812" s="247"/>
      <c r="J812" s="247"/>
      <c r="K812" s="247"/>
      <c r="L812" s="247"/>
      <c r="M812" s="244"/>
      <c r="N812" s="93"/>
      <c r="O812" s="210" t="s">
        <v>11</v>
      </c>
      <c r="P812" s="211"/>
      <c r="Q812" s="196" t="s">
        <v>12</v>
      </c>
      <c r="R812" s="197"/>
      <c r="S812" s="197"/>
      <c r="T812" s="212" t="s">
        <v>38</v>
      </c>
      <c r="U812" s="213"/>
      <c r="V812" s="213"/>
      <c r="W812" s="214"/>
      <c r="X812" s="215" t="s">
        <v>13</v>
      </c>
      <c r="Y812" s="172"/>
      <c r="Z812" s="172"/>
      <c r="AA812" s="172"/>
      <c r="AB812" s="172"/>
      <c r="AC812" s="172"/>
      <c r="AD812" s="172"/>
      <c r="AE812" s="172"/>
      <c r="AF812" s="172"/>
      <c r="AG812" s="172"/>
      <c r="AH812" s="172"/>
      <c r="AI812" s="172"/>
      <c r="AJ812" s="172"/>
      <c r="AK812" s="172"/>
      <c r="AL812" s="205" t="s">
        <v>14</v>
      </c>
      <c r="AM812" s="56"/>
    </row>
    <row r="813" spans="1:41" ht="15" customHeight="1" x14ac:dyDescent="0.25">
      <c r="A813" s="206"/>
      <c r="B813" s="206"/>
      <c r="C813" s="241"/>
      <c r="D813" s="245"/>
      <c r="E813" s="246"/>
      <c r="F813" s="205" t="s">
        <v>39</v>
      </c>
      <c r="G813" s="215" t="s">
        <v>16</v>
      </c>
      <c r="H813" s="245"/>
      <c r="I813" s="248"/>
      <c r="J813" s="248"/>
      <c r="K813" s="248"/>
      <c r="L813" s="248"/>
      <c r="M813" s="246"/>
      <c r="N813" s="94"/>
      <c r="O813" s="252" t="s">
        <v>17</v>
      </c>
      <c r="P813" s="175" t="s">
        <v>18</v>
      </c>
      <c r="Q813" s="254" t="s">
        <v>19</v>
      </c>
      <c r="R813" s="255"/>
      <c r="S813" s="177" t="s">
        <v>81</v>
      </c>
      <c r="T813" s="175" t="s">
        <v>34</v>
      </c>
      <c r="U813" s="175" t="s">
        <v>35</v>
      </c>
      <c r="V813" s="175" t="s">
        <v>80</v>
      </c>
      <c r="W813" s="175" t="s">
        <v>20</v>
      </c>
      <c r="X813" s="216"/>
      <c r="Y813" s="173"/>
      <c r="Z813" s="173"/>
      <c r="AA813" s="173"/>
      <c r="AB813" s="173"/>
      <c r="AC813" s="173"/>
      <c r="AD813" s="173"/>
      <c r="AE813" s="173"/>
      <c r="AF813" s="173"/>
      <c r="AG813" s="173"/>
      <c r="AH813" s="173"/>
      <c r="AI813" s="173"/>
      <c r="AJ813" s="173"/>
      <c r="AK813" s="173"/>
      <c r="AL813" s="206"/>
      <c r="AM813" s="56"/>
    </row>
    <row r="814" spans="1:41" ht="12.75" customHeight="1" x14ac:dyDescent="0.25">
      <c r="A814" s="207"/>
      <c r="B814" s="207"/>
      <c r="C814" s="242"/>
      <c r="D814" s="256" t="s">
        <v>33</v>
      </c>
      <c r="E814" s="257"/>
      <c r="F814" s="207"/>
      <c r="G814" s="217"/>
      <c r="H814" s="249"/>
      <c r="I814" s="250"/>
      <c r="J814" s="250"/>
      <c r="K814" s="250"/>
      <c r="L814" s="250"/>
      <c r="M814" s="251"/>
      <c r="N814" s="97"/>
      <c r="O814" s="253"/>
      <c r="P814" s="176"/>
      <c r="Q814" s="99" t="s">
        <v>21</v>
      </c>
      <c r="R814" s="100" t="s">
        <v>22</v>
      </c>
      <c r="S814" s="101" t="s">
        <v>36</v>
      </c>
      <c r="T814" s="176"/>
      <c r="U814" s="176"/>
      <c r="V814" s="176" t="s">
        <v>37</v>
      </c>
      <c r="W814" s="176"/>
      <c r="X814" s="217"/>
      <c r="Y814" s="174"/>
      <c r="Z814" s="174"/>
      <c r="AA814" s="174"/>
      <c r="AB814" s="174"/>
      <c r="AC814" s="174"/>
      <c r="AD814" s="174"/>
      <c r="AE814" s="174"/>
      <c r="AF814" s="174"/>
      <c r="AG814" s="174"/>
      <c r="AH814" s="174"/>
      <c r="AI814" s="174"/>
      <c r="AJ814" s="174"/>
      <c r="AK814" s="174"/>
      <c r="AL814" s="207"/>
      <c r="AM814" s="56"/>
    </row>
    <row r="815" spans="1:41" ht="13.5" customHeight="1" x14ac:dyDescent="0.25">
      <c r="A815" s="102" t="s">
        <v>6</v>
      </c>
      <c r="B815" s="102" t="s">
        <v>23</v>
      </c>
      <c r="C815" s="103" t="s">
        <v>24</v>
      </c>
      <c r="D815" s="196" t="s">
        <v>23</v>
      </c>
      <c r="E815" s="198"/>
      <c r="F815" s="169" t="s">
        <v>25</v>
      </c>
      <c r="G815" s="169" t="s">
        <v>82</v>
      </c>
      <c r="H815" s="196" t="s">
        <v>23</v>
      </c>
      <c r="I815" s="197"/>
      <c r="J815" s="197"/>
      <c r="K815" s="197"/>
      <c r="L815" s="197"/>
      <c r="M815" s="198"/>
      <c r="N815" s="105"/>
      <c r="O815" s="102" t="s">
        <v>26</v>
      </c>
      <c r="P815" s="102" t="s">
        <v>26</v>
      </c>
      <c r="Q815" s="196" t="s">
        <v>27</v>
      </c>
      <c r="R815" s="197"/>
      <c r="S815" s="197"/>
      <c r="T815" s="102" t="s">
        <v>23</v>
      </c>
      <c r="U815" s="102" t="s">
        <v>27</v>
      </c>
      <c r="V815" s="102" t="s">
        <v>27</v>
      </c>
      <c r="W815" s="102" t="s">
        <v>28</v>
      </c>
      <c r="X815" s="102" t="s">
        <v>23</v>
      </c>
      <c r="Y815" s="102"/>
      <c r="Z815" s="102"/>
      <c r="AA815" s="102"/>
      <c r="AB815" s="102"/>
      <c r="AC815" s="102"/>
      <c r="AD815" s="102"/>
      <c r="AE815" s="102"/>
      <c r="AF815" s="102"/>
      <c r="AG815" s="102"/>
      <c r="AH815" s="102"/>
      <c r="AI815" s="102"/>
      <c r="AJ815" s="102"/>
      <c r="AK815" s="102"/>
      <c r="AL815" s="102" t="s">
        <v>6</v>
      </c>
      <c r="AM815" s="56"/>
    </row>
    <row r="816" spans="1:41" s="6" customFormat="1" ht="9.9499999999999993" customHeight="1" x14ac:dyDescent="0.2">
      <c r="A816" s="89">
        <v>1</v>
      </c>
      <c r="B816" s="89">
        <v>2</v>
      </c>
      <c r="C816" s="170">
        <v>3</v>
      </c>
      <c r="D816" s="199">
        <v>4</v>
      </c>
      <c r="E816" s="201"/>
      <c r="F816" s="91">
        <v>5</v>
      </c>
      <c r="G816" s="91">
        <v>6</v>
      </c>
      <c r="H816" s="199">
        <v>7</v>
      </c>
      <c r="I816" s="200"/>
      <c r="J816" s="200"/>
      <c r="K816" s="200"/>
      <c r="L816" s="200"/>
      <c r="M816" s="201"/>
      <c r="N816" s="92"/>
      <c r="O816" s="89">
        <v>8</v>
      </c>
      <c r="P816" s="89">
        <v>-8</v>
      </c>
      <c r="Q816" s="89">
        <v>9</v>
      </c>
      <c r="R816" s="89">
        <v>10</v>
      </c>
      <c r="S816" s="89">
        <v>11</v>
      </c>
      <c r="T816" s="89">
        <v>12</v>
      </c>
      <c r="U816" s="89">
        <v>-14</v>
      </c>
      <c r="V816" s="89">
        <v>13</v>
      </c>
      <c r="W816" s="89">
        <v>14</v>
      </c>
      <c r="X816" s="89">
        <v>15</v>
      </c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>
        <v>16</v>
      </c>
      <c r="AM816" s="57"/>
      <c r="AN816" s="15"/>
      <c r="AO816" s="15"/>
    </row>
    <row r="817" spans="1:41" s="8" customFormat="1" ht="17.100000000000001" customHeight="1" x14ac:dyDescent="0.2">
      <c r="A817" s="106" t="str">
        <f t="shared" ref="A817" si="782">IF(A801=0,"",(A801))</f>
        <v/>
      </c>
      <c r="B817" s="107"/>
      <c r="C817" s="185" t="str">
        <f t="shared" ref="C817:D817" si="783">IF(C801=0,"",(C801))</f>
        <v/>
      </c>
      <c r="D817" s="223" t="str">
        <f t="shared" si="783"/>
        <v/>
      </c>
      <c r="E817" s="224"/>
      <c r="F817" s="108"/>
      <c r="G817" s="108"/>
      <c r="H817" s="193" t="s">
        <v>31</v>
      </c>
      <c r="I817" s="194"/>
      <c r="J817" s="194"/>
      <c r="K817" s="194"/>
      <c r="L817" s="194"/>
      <c r="M817" s="195"/>
      <c r="N817" s="109"/>
      <c r="O817" s="110"/>
      <c r="P817" s="107"/>
      <c r="Q817" s="111"/>
      <c r="R817" s="111"/>
      <c r="S817" s="111"/>
      <c r="T817" s="107"/>
      <c r="U817" s="112"/>
      <c r="V817" s="112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13"/>
      <c r="AM817" s="58"/>
      <c r="AN817" s="7"/>
      <c r="AO817" s="16">
        <f t="shared" si="748"/>
        <v>0</v>
      </c>
    </row>
    <row r="818" spans="1:41" s="8" customFormat="1" ht="17.100000000000001" customHeight="1" x14ac:dyDescent="0.2">
      <c r="A818" s="70"/>
      <c r="B818" s="168"/>
      <c r="C818" s="186"/>
      <c r="D818" s="225"/>
      <c r="E818" s="226"/>
      <c r="F818" s="72"/>
      <c r="G818" s="72"/>
      <c r="H818" s="190"/>
      <c r="I818" s="191"/>
      <c r="J818" s="191"/>
      <c r="K818" s="191"/>
      <c r="L818" s="191"/>
      <c r="M818" s="192"/>
      <c r="N818" s="74"/>
      <c r="O818" s="75"/>
      <c r="P818" s="76"/>
      <c r="Q818" s="77"/>
      <c r="R818" s="77"/>
      <c r="S818" s="77"/>
      <c r="T818" s="76"/>
      <c r="U818" s="78"/>
      <c r="V818" s="78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AI818" s="76"/>
      <c r="AJ818" s="76"/>
      <c r="AK818" s="76"/>
      <c r="AL818" s="79"/>
      <c r="AM818" s="58"/>
      <c r="AN818" s="7">
        <f t="shared" ref="AN818:AN820" si="784">IF(A818&lt;&gt;"",IF(COUNTIF($A782:$A797,A818)=0,1,0),0)</f>
        <v>0</v>
      </c>
      <c r="AO818" s="7">
        <f t="shared" ref="AO818:AO820" si="785">IF(F818&gt;0,AO815+1,AO815)</f>
        <v>0</v>
      </c>
    </row>
    <row r="819" spans="1:41" s="8" customFormat="1" ht="17.100000000000001" customHeight="1" x14ac:dyDescent="0.2">
      <c r="A819" s="80"/>
      <c r="B819" s="76"/>
      <c r="C819" s="186"/>
      <c r="D819" s="225"/>
      <c r="E819" s="226"/>
      <c r="F819" s="72"/>
      <c r="G819" s="72"/>
      <c r="H819" s="190"/>
      <c r="I819" s="191"/>
      <c r="J819" s="191"/>
      <c r="K819" s="191"/>
      <c r="L819" s="191"/>
      <c r="M819" s="192"/>
      <c r="N819" s="74"/>
      <c r="O819" s="75"/>
      <c r="P819" s="76"/>
      <c r="Q819" s="77"/>
      <c r="R819" s="77"/>
      <c r="S819" s="77"/>
      <c r="T819" s="76"/>
      <c r="U819" s="78"/>
      <c r="V819" s="78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  <c r="AI819" s="76"/>
      <c r="AJ819" s="76"/>
      <c r="AK819" s="76"/>
      <c r="AL819" s="79"/>
      <c r="AM819" s="58"/>
      <c r="AN819" s="7">
        <f t="shared" si="784"/>
        <v>0</v>
      </c>
      <c r="AO819" s="7">
        <f t="shared" si="785"/>
        <v>0</v>
      </c>
    </row>
    <row r="820" spans="1:41" s="8" customFormat="1" ht="17.100000000000001" customHeight="1" x14ac:dyDescent="0.2">
      <c r="A820" s="79"/>
      <c r="B820" s="76"/>
      <c r="C820" s="186"/>
      <c r="D820" s="221"/>
      <c r="E820" s="222"/>
      <c r="F820" s="72"/>
      <c r="G820" s="72"/>
      <c r="H820" s="190"/>
      <c r="I820" s="191"/>
      <c r="J820" s="191"/>
      <c r="K820" s="191"/>
      <c r="L820" s="191"/>
      <c r="M820" s="192"/>
      <c r="N820" s="81"/>
      <c r="O820" s="76"/>
      <c r="P820" s="76"/>
      <c r="Q820" s="77"/>
      <c r="R820" s="77"/>
      <c r="S820" s="77"/>
      <c r="T820" s="76"/>
      <c r="U820" s="78"/>
      <c r="V820" s="78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  <c r="AI820" s="76"/>
      <c r="AJ820" s="76"/>
      <c r="AK820" s="76"/>
      <c r="AL820" s="79"/>
      <c r="AM820" s="58"/>
      <c r="AN820" s="7">
        <f t="shared" si="784"/>
        <v>0</v>
      </c>
      <c r="AO820" s="7">
        <f t="shared" si="785"/>
        <v>0</v>
      </c>
    </row>
    <row r="821" spans="1:41" s="8" customFormat="1" ht="17.100000000000001" customHeight="1" x14ac:dyDescent="0.2">
      <c r="A821" s="80"/>
      <c r="B821" s="76"/>
      <c r="C821" s="186"/>
      <c r="D821" s="221"/>
      <c r="E821" s="222"/>
      <c r="F821" s="72"/>
      <c r="G821" s="167"/>
      <c r="H821" s="190"/>
      <c r="I821" s="191"/>
      <c r="J821" s="191"/>
      <c r="K821" s="191"/>
      <c r="L821" s="191"/>
      <c r="M821" s="192"/>
      <c r="N821" s="81"/>
      <c r="O821" s="75"/>
      <c r="P821" s="76"/>
      <c r="Q821" s="77"/>
      <c r="R821" s="77"/>
      <c r="S821" s="77"/>
      <c r="T821" s="76"/>
      <c r="U821" s="78"/>
      <c r="V821" s="78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9"/>
      <c r="AM821" s="58"/>
      <c r="AN821" s="7">
        <f t="shared" ref="AN821" si="786">IF(A821&lt;&gt;"",IF(AND(COUNTIF($A784:$A799,A821)=0,A821&lt;&gt;A820),1,0),0)</f>
        <v>0</v>
      </c>
      <c r="AO821" s="7">
        <f t="shared" ref="AO821:AO834" si="787">IF(F821&gt;0,AO820+1,AO820)</f>
        <v>0</v>
      </c>
    </row>
    <row r="822" spans="1:41" s="8" customFormat="1" ht="17.100000000000001" customHeight="1" x14ac:dyDescent="0.2">
      <c r="A822" s="79"/>
      <c r="B822" s="76"/>
      <c r="C822" s="186"/>
      <c r="D822" s="221"/>
      <c r="E822" s="222"/>
      <c r="F822" s="72"/>
      <c r="G822" s="167"/>
      <c r="H822" s="190"/>
      <c r="I822" s="191"/>
      <c r="J822" s="191"/>
      <c r="K822" s="191"/>
      <c r="L822" s="191"/>
      <c r="M822" s="192"/>
      <c r="N822" s="81"/>
      <c r="O822" s="76"/>
      <c r="P822" s="76"/>
      <c r="Q822" s="77"/>
      <c r="R822" s="77"/>
      <c r="S822" s="77"/>
      <c r="T822" s="76"/>
      <c r="U822" s="78"/>
      <c r="V822" s="78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  <c r="AI822" s="76"/>
      <c r="AJ822" s="76"/>
      <c r="AK822" s="76"/>
      <c r="AL822" s="79"/>
      <c r="AM822" s="58"/>
      <c r="AN822" s="7">
        <f t="shared" ref="AN822" si="788">IF(A822&lt;&gt;"",IF(AND(COUNTIF($A784:$A799,A822)=0,COUNTIF($A820:$A821,A822)=0),1,0),0)</f>
        <v>0</v>
      </c>
      <c r="AO822" s="7">
        <f t="shared" si="787"/>
        <v>0</v>
      </c>
    </row>
    <row r="823" spans="1:41" s="8" customFormat="1" ht="17.100000000000001" customHeight="1" x14ac:dyDescent="0.2">
      <c r="A823" s="80"/>
      <c r="B823" s="76"/>
      <c r="C823" s="186"/>
      <c r="D823" s="221"/>
      <c r="E823" s="222"/>
      <c r="F823" s="72"/>
      <c r="G823" s="167"/>
      <c r="H823" s="190"/>
      <c r="I823" s="191"/>
      <c r="J823" s="191"/>
      <c r="K823" s="191"/>
      <c r="L823" s="191"/>
      <c r="M823" s="192"/>
      <c r="N823" s="81"/>
      <c r="O823" s="76"/>
      <c r="P823" s="76"/>
      <c r="Q823" s="77"/>
      <c r="R823" s="77"/>
      <c r="S823" s="77"/>
      <c r="T823" s="76"/>
      <c r="U823" s="78"/>
      <c r="V823" s="78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  <c r="AI823" s="76"/>
      <c r="AJ823" s="76"/>
      <c r="AK823" s="76"/>
      <c r="AL823" s="79"/>
      <c r="AM823" s="58"/>
      <c r="AN823" s="7">
        <f t="shared" ref="AN823" si="789">IF(A823&lt;&gt;"",IF(AND(COUNTIF($A784:$A799,A823)=0,COUNTIF($A820:$A822,A823)=0),1,0),0)</f>
        <v>0</v>
      </c>
      <c r="AO823" s="7">
        <f t="shared" si="787"/>
        <v>0</v>
      </c>
    </row>
    <row r="824" spans="1:41" s="8" customFormat="1" ht="17.100000000000001" customHeight="1" x14ac:dyDescent="0.2">
      <c r="A824" s="79"/>
      <c r="B824" s="76"/>
      <c r="C824" s="186"/>
      <c r="D824" s="221"/>
      <c r="E824" s="222"/>
      <c r="F824" s="72"/>
      <c r="G824" s="167"/>
      <c r="H824" s="190"/>
      <c r="I824" s="191"/>
      <c r="J824" s="191"/>
      <c r="K824" s="191"/>
      <c r="L824" s="191"/>
      <c r="M824" s="192"/>
      <c r="N824" s="81"/>
      <c r="O824" s="76"/>
      <c r="P824" s="76"/>
      <c r="Q824" s="77"/>
      <c r="R824" s="77"/>
      <c r="S824" s="77"/>
      <c r="T824" s="76"/>
      <c r="U824" s="78"/>
      <c r="V824" s="78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  <c r="AI824" s="76"/>
      <c r="AJ824" s="76"/>
      <c r="AK824" s="76"/>
      <c r="AL824" s="79"/>
      <c r="AM824" s="58"/>
      <c r="AN824" s="7">
        <f t="shared" ref="AN824" si="790">IF(A824&lt;&gt;"",IF(AND(COUNTIF($A784:$A799,A824)=0,COUNTIF($A820:$A823,A824)=0),1,0),0)</f>
        <v>0</v>
      </c>
      <c r="AO824" s="7">
        <f t="shared" si="787"/>
        <v>0</v>
      </c>
    </row>
    <row r="825" spans="1:41" s="8" customFormat="1" ht="17.100000000000001" customHeight="1" x14ac:dyDescent="0.2">
      <c r="A825" s="80"/>
      <c r="B825" s="76"/>
      <c r="C825" s="186"/>
      <c r="D825" s="221"/>
      <c r="E825" s="222"/>
      <c r="F825" s="72"/>
      <c r="G825" s="167"/>
      <c r="H825" s="190"/>
      <c r="I825" s="191"/>
      <c r="J825" s="191"/>
      <c r="K825" s="191"/>
      <c r="L825" s="191"/>
      <c r="M825" s="192"/>
      <c r="N825" s="81"/>
      <c r="O825" s="76"/>
      <c r="P825" s="76"/>
      <c r="Q825" s="77"/>
      <c r="R825" s="77"/>
      <c r="S825" s="77"/>
      <c r="T825" s="76"/>
      <c r="U825" s="78"/>
      <c r="V825" s="78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AI825" s="76"/>
      <c r="AJ825" s="76"/>
      <c r="AK825" s="76"/>
      <c r="AL825" s="79"/>
      <c r="AM825" s="58"/>
      <c r="AN825" s="7">
        <f t="shared" ref="AN825" si="791">IF(A825&lt;&gt;"",IF(AND(COUNTIF($A784:$A799,A825)=0,COUNTIF($A820:$A824,A825)=0),1,0),0)</f>
        <v>0</v>
      </c>
      <c r="AO825" s="7">
        <f t="shared" si="787"/>
        <v>0</v>
      </c>
    </row>
    <row r="826" spans="1:41" s="8" customFormat="1" ht="17.100000000000001" customHeight="1" x14ac:dyDescent="0.2">
      <c r="A826" s="79"/>
      <c r="B826" s="76"/>
      <c r="C826" s="186"/>
      <c r="D826" s="221"/>
      <c r="E826" s="222"/>
      <c r="F826" s="72"/>
      <c r="G826" s="167"/>
      <c r="H826" s="190"/>
      <c r="I826" s="191"/>
      <c r="J826" s="191"/>
      <c r="K826" s="191"/>
      <c r="L826" s="191"/>
      <c r="M826" s="192"/>
      <c r="N826" s="81"/>
      <c r="O826" s="76"/>
      <c r="P826" s="76"/>
      <c r="Q826" s="77"/>
      <c r="R826" s="77"/>
      <c r="S826" s="77"/>
      <c r="T826" s="76"/>
      <c r="U826" s="78"/>
      <c r="V826" s="78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  <c r="AI826" s="76"/>
      <c r="AJ826" s="76"/>
      <c r="AK826" s="76"/>
      <c r="AL826" s="79"/>
      <c r="AM826" s="58"/>
      <c r="AN826" s="7">
        <f t="shared" ref="AN826" si="792">IF(A826&lt;&gt;"",IF(AND(COUNTIF($A784:$A799,A826)=0,COUNTIF($A820:$A825,A826)=0),1,0),0)</f>
        <v>0</v>
      </c>
      <c r="AO826" s="7">
        <f t="shared" si="787"/>
        <v>0</v>
      </c>
    </row>
    <row r="827" spans="1:41" s="8" customFormat="1" ht="17.100000000000001" customHeight="1" x14ac:dyDescent="0.2">
      <c r="A827" s="79"/>
      <c r="B827" s="76"/>
      <c r="C827" s="186"/>
      <c r="D827" s="221"/>
      <c r="E827" s="222"/>
      <c r="F827" s="72"/>
      <c r="G827" s="167"/>
      <c r="H827" s="190"/>
      <c r="I827" s="191"/>
      <c r="J827" s="191"/>
      <c r="K827" s="191"/>
      <c r="L827" s="191"/>
      <c r="M827" s="192"/>
      <c r="N827" s="81"/>
      <c r="O827" s="75"/>
      <c r="P827" s="76"/>
      <c r="Q827" s="77"/>
      <c r="R827" s="77"/>
      <c r="S827" s="77"/>
      <c r="T827" s="76"/>
      <c r="U827" s="78"/>
      <c r="V827" s="78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  <c r="AI827" s="76"/>
      <c r="AJ827" s="76"/>
      <c r="AK827" s="76"/>
      <c r="AL827" s="79"/>
      <c r="AM827" s="58"/>
      <c r="AN827" s="7">
        <f t="shared" ref="AN827" si="793">IF(A827&lt;&gt;"",IF(AND(COUNTIF($A784:$A799,A827)=0,COUNTIF($A820:$A826,A827)=0),1,0),0)</f>
        <v>0</v>
      </c>
      <c r="AO827" s="7">
        <f t="shared" si="787"/>
        <v>0</v>
      </c>
    </row>
    <row r="828" spans="1:41" s="8" customFormat="1" ht="17.100000000000001" customHeight="1" x14ac:dyDescent="0.2">
      <c r="A828" s="79"/>
      <c r="B828" s="76"/>
      <c r="C828" s="186"/>
      <c r="D828" s="221"/>
      <c r="E828" s="222"/>
      <c r="F828" s="72"/>
      <c r="G828" s="167"/>
      <c r="H828" s="190"/>
      <c r="I828" s="191"/>
      <c r="J828" s="191"/>
      <c r="K828" s="191"/>
      <c r="L828" s="191"/>
      <c r="M828" s="192"/>
      <c r="N828" s="81"/>
      <c r="O828" s="76"/>
      <c r="P828" s="76"/>
      <c r="Q828" s="77"/>
      <c r="R828" s="77"/>
      <c r="S828" s="77"/>
      <c r="T828" s="76"/>
      <c r="U828" s="78"/>
      <c r="V828" s="78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  <c r="AI828" s="76"/>
      <c r="AJ828" s="76"/>
      <c r="AK828" s="76"/>
      <c r="AL828" s="79"/>
      <c r="AM828" s="58"/>
      <c r="AN828" s="7">
        <f t="shared" ref="AN828" si="794">IF(A828&lt;&gt;"",IF(AND(COUNTIF($A784:$A799,A828)=0,COUNTIF($A820:$A827,A828)=0),1,0),0)</f>
        <v>0</v>
      </c>
      <c r="AO828" s="7">
        <f t="shared" si="787"/>
        <v>0</v>
      </c>
    </row>
    <row r="829" spans="1:41" s="8" customFormat="1" ht="17.100000000000001" customHeight="1" x14ac:dyDescent="0.2">
      <c r="A829" s="80"/>
      <c r="B829" s="76"/>
      <c r="C829" s="186"/>
      <c r="D829" s="221"/>
      <c r="E829" s="222"/>
      <c r="F829" s="72"/>
      <c r="G829" s="167"/>
      <c r="H829" s="227"/>
      <c r="I829" s="228"/>
      <c r="J829" s="228"/>
      <c r="K829" s="228"/>
      <c r="L829" s="228"/>
      <c r="M829" s="229"/>
      <c r="N829" s="81"/>
      <c r="O829" s="75"/>
      <c r="P829" s="76"/>
      <c r="Q829" s="77"/>
      <c r="R829" s="77"/>
      <c r="S829" s="77"/>
      <c r="T829" s="76"/>
      <c r="U829" s="78"/>
      <c r="V829" s="78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  <c r="AI829" s="76"/>
      <c r="AJ829" s="76"/>
      <c r="AK829" s="76"/>
      <c r="AL829" s="79"/>
      <c r="AM829" s="58"/>
      <c r="AN829" s="7">
        <f t="shared" ref="AN829" si="795">IF(A829&lt;&gt;"",IF(AND(COUNTIF($A784:$A799,A829)=0,COUNTIF($A820:$A828,A829)=0),1,0),0)</f>
        <v>0</v>
      </c>
      <c r="AO829" s="7">
        <f t="shared" si="787"/>
        <v>0</v>
      </c>
    </row>
    <row r="830" spans="1:41" s="8" customFormat="1" ht="17.100000000000001" customHeight="1" x14ac:dyDescent="0.2">
      <c r="A830" s="79"/>
      <c r="B830" s="76"/>
      <c r="C830" s="186"/>
      <c r="D830" s="221"/>
      <c r="E830" s="222"/>
      <c r="F830" s="72"/>
      <c r="G830" s="167"/>
      <c r="H830" s="190"/>
      <c r="I830" s="191"/>
      <c r="J830" s="191"/>
      <c r="K830" s="191"/>
      <c r="L830" s="191"/>
      <c r="M830" s="192"/>
      <c r="N830" s="81"/>
      <c r="O830" s="76"/>
      <c r="P830" s="76"/>
      <c r="Q830" s="77"/>
      <c r="R830" s="77"/>
      <c r="S830" s="77"/>
      <c r="T830" s="76"/>
      <c r="U830" s="78"/>
      <c r="V830" s="78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AI830" s="76"/>
      <c r="AJ830" s="76"/>
      <c r="AK830" s="76"/>
      <c r="AL830" s="79"/>
      <c r="AM830" s="58"/>
      <c r="AN830" s="7">
        <f t="shared" ref="AN830" si="796">IF(A830&lt;&gt;"",IF(AND(COUNTIF($A784:$A799,A830)=0,COUNTIF($A820:$A829,A830)=0),1,0),0)</f>
        <v>0</v>
      </c>
      <c r="AO830" s="7">
        <f t="shared" si="787"/>
        <v>0</v>
      </c>
    </row>
    <row r="831" spans="1:41" s="8" customFormat="1" ht="17.100000000000001" customHeight="1" x14ac:dyDescent="0.2">
      <c r="A831" s="80"/>
      <c r="B831" s="76"/>
      <c r="C831" s="186"/>
      <c r="D831" s="221"/>
      <c r="E831" s="222"/>
      <c r="F831" s="72"/>
      <c r="G831" s="167"/>
      <c r="H831" s="190"/>
      <c r="I831" s="191"/>
      <c r="J831" s="191"/>
      <c r="K831" s="191"/>
      <c r="L831" s="191"/>
      <c r="M831" s="192"/>
      <c r="N831" s="81"/>
      <c r="O831" s="75"/>
      <c r="P831" s="76"/>
      <c r="Q831" s="77"/>
      <c r="R831" s="77"/>
      <c r="S831" s="77"/>
      <c r="T831" s="76"/>
      <c r="U831" s="78"/>
      <c r="V831" s="78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  <c r="AI831" s="76"/>
      <c r="AJ831" s="76"/>
      <c r="AK831" s="76"/>
      <c r="AL831" s="79"/>
      <c r="AM831" s="58"/>
      <c r="AN831" s="7">
        <f t="shared" ref="AN831" si="797">IF(A831&lt;&gt;"",IF(AND(COUNTIF($A784:$A799,A831)=0,COUNTIF($A820:$A830,A831)=0),1,0),0)</f>
        <v>0</v>
      </c>
      <c r="AO831" s="7">
        <f t="shared" si="787"/>
        <v>0</v>
      </c>
    </row>
    <row r="832" spans="1:41" s="8" customFormat="1" ht="17.100000000000001" customHeight="1" x14ac:dyDescent="0.2">
      <c r="A832" s="79"/>
      <c r="B832" s="76"/>
      <c r="C832" s="186"/>
      <c r="D832" s="221"/>
      <c r="E832" s="222"/>
      <c r="F832" s="72"/>
      <c r="G832" s="167"/>
      <c r="H832" s="190"/>
      <c r="I832" s="191"/>
      <c r="J832" s="191"/>
      <c r="K832" s="191"/>
      <c r="L832" s="191"/>
      <c r="M832" s="192"/>
      <c r="N832" s="81"/>
      <c r="O832" s="76"/>
      <c r="P832" s="76"/>
      <c r="Q832" s="77"/>
      <c r="R832" s="77"/>
      <c r="S832" s="77"/>
      <c r="T832" s="76"/>
      <c r="U832" s="78"/>
      <c r="V832" s="78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  <c r="AI832" s="76"/>
      <c r="AJ832" s="76"/>
      <c r="AK832" s="76"/>
      <c r="AL832" s="79"/>
      <c r="AM832" s="58"/>
      <c r="AN832" s="7">
        <f t="shared" ref="AN832" si="798">IF(A832&lt;&gt;"",IF(AND(COUNTIF($A784:$A799,A832)=0,COUNTIF($A820:$A831,A832)=0),1,0),0)</f>
        <v>0</v>
      </c>
      <c r="AO832" s="7">
        <f t="shared" si="787"/>
        <v>0</v>
      </c>
    </row>
    <row r="833" spans="1:41" s="8" customFormat="1" ht="17.100000000000001" customHeight="1" x14ac:dyDescent="0.2">
      <c r="A833" s="80"/>
      <c r="B833" s="76"/>
      <c r="C833" s="186"/>
      <c r="D833" s="221"/>
      <c r="E833" s="222"/>
      <c r="F833" s="72"/>
      <c r="G833" s="167"/>
      <c r="H833" s="190"/>
      <c r="I833" s="191"/>
      <c r="J833" s="191"/>
      <c r="K833" s="191"/>
      <c r="L833" s="191"/>
      <c r="M833" s="192"/>
      <c r="N833" s="81"/>
      <c r="O833" s="75"/>
      <c r="P833" s="76"/>
      <c r="Q833" s="77"/>
      <c r="R833" s="77"/>
      <c r="S833" s="77"/>
      <c r="T833" s="76"/>
      <c r="U833" s="78"/>
      <c r="V833" s="78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  <c r="AI833" s="76"/>
      <c r="AJ833" s="76"/>
      <c r="AK833" s="76"/>
      <c r="AL833" s="79"/>
      <c r="AM833" s="58"/>
      <c r="AN833" s="7">
        <f t="shared" ref="AN833" si="799">IF(A833&lt;&gt;"",IF(AND(COUNTIF($A784:$A799,A833)=0,COUNTIF($A820:$A832,A833)=0),1,0),0)</f>
        <v>0</v>
      </c>
      <c r="AO833" s="7">
        <f t="shared" si="787"/>
        <v>0</v>
      </c>
    </row>
    <row r="834" spans="1:41" s="8" customFormat="1" ht="17.100000000000001" customHeight="1" x14ac:dyDescent="0.2">
      <c r="A834" s="79"/>
      <c r="B834" s="76"/>
      <c r="C834" s="186"/>
      <c r="D834" s="225"/>
      <c r="E834" s="226"/>
      <c r="F834" s="72"/>
      <c r="G834" s="167"/>
      <c r="H834" s="227"/>
      <c r="I834" s="228"/>
      <c r="J834" s="228"/>
      <c r="K834" s="228"/>
      <c r="L834" s="228"/>
      <c r="M834" s="229"/>
      <c r="N834" s="81"/>
      <c r="O834" s="82"/>
      <c r="P834" s="83"/>
      <c r="Q834" s="84"/>
      <c r="R834" s="84"/>
      <c r="S834" s="84"/>
      <c r="T834" s="83"/>
      <c r="U834" s="85"/>
      <c r="V834" s="85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6"/>
      <c r="AM834" s="58"/>
      <c r="AN834" s="7">
        <f t="shared" ref="AN834" si="800">IF(A834&lt;&gt;"",IF(AND(COUNTIF($A784:$A799,A834)=0,COUNTIF($A820:$A833,A834)=0),1,0),0)</f>
        <v>0</v>
      </c>
      <c r="AO834" s="7">
        <f t="shared" si="787"/>
        <v>0</v>
      </c>
    </row>
    <row r="835" spans="1:41" s="10" customFormat="1" ht="17.100000000000001" customHeight="1" x14ac:dyDescent="0.2">
      <c r="A835" s="114" t="str">
        <f t="shared" ref="A835" si="801">IF(A817="","",COUNT(A818:A834))</f>
        <v/>
      </c>
      <c r="B835" s="115"/>
      <c r="C835" s="187" t="str">
        <f>IF(SUM(C818:C834)=0,"",SUM(C818:C834))</f>
        <v/>
      </c>
      <c r="D835" s="233" t="str">
        <f>IF(COUNT(D818:D834)=0,"",COUNT(D818:D834))</f>
        <v/>
      </c>
      <c r="E835" s="234"/>
      <c r="F835" s="116"/>
      <c r="G835" s="117"/>
      <c r="H835" s="231" t="s">
        <v>77</v>
      </c>
      <c r="I835" s="232"/>
      <c r="J835" s="232"/>
      <c r="K835" s="232"/>
      <c r="L835" s="232"/>
      <c r="M835" s="232"/>
      <c r="N835" s="118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  <c r="AA835" s="119"/>
      <c r="AB835" s="119"/>
      <c r="AC835" s="119"/>
      <c r="AD835" s="119"/>
      <c r="AE835" s="119"/>
      <c r="AF835" s="119"/>
      <c r="AG835" s="119"/>
      <c r="AH835" s="119"/>
      <c r="AI835" s="119"/>
      <c r="AJ835" s="119"/>
      <c r="AK835" s="119"/>
      <c r="AL835" s="120"/>
      <c r="AM835" s="59"/>
      <c r="AN835" s="9"/>
      <c r="AO835" s="9"/>
    </row>
    <row r="836" spans="1:41" s="12" customFormat="1" ht="17.100000000000001" customHeight="1" x14ac:dyDescent="0.2">
      <c r="A836" s="121" t="str">
        <f t="shared" ref="A836" si="802">IF(A817="","",SUM(A817+A835))</f>
        <v/>
      </c>
      <c r="B836" s="122"/>
      <c r="C836" s="188" t="str">
        <f>IF(C817="","",SUM(C817,C835))</f>
        <v/>
      </c>
      <c r="D836" s="235" t="str">
        <f>IF(D817="","",SUM(D817,D835))</f>
        <v/>
      </c>
      <c r="E836" s="236"/>
      <c r="F836" s="123"/>
      <c r="G836" s="123"/>
      <c r="H836" s="124" t="s">
        <v>29</v>
      </c>
      <c r="I836" s="125"/>
      <c r="J836" s="125"/>
      <c r="K836" s="125"/>
      <c r="L836" s="125"/>
      <c r="M836" s="126"/>
      <c r="N836" s="127" t="s">
        <v>30</v>
      </c>
      <c r="O836" s="208"/>
      <c r="P836" s="208"/>
      <c r="Q836" s="208"/>
      <c r="R836" s="208"/>
      <c r="S836" s="208"/>
      <c r="T836" s="208"/>
      <c r="U836" s="208"/>
      <c r="V836" s="208"/>
      <c r="W836" s="208"/>
      <c r="X836" s="208"/>
      <c r="Y836" s="208"/>
      <c r="Z836" s="208"/>
      <c r="AA836" s="208"/>
      <c r="AB836" s="208"/>
      <c r="AC836" s="208"/>
      <c r="AD836" s="208"/>
      <c r="AE836" s="208"/>
      <c r="AF836" s="208"/>
      <c r="AG836" s="208"/>
      <c r="AH836" s="208"/>
      <c r="AI836" s="208"/>
      <c r="AJ836" s="208"/>
      <c r="AK836" s="208"/>
      <c r="AL836" s="209"/>
      <c r="AM836" s="60"/>
      <c r="AN836" s="11"/>
      <c r="AO836" s="11"/>
    </row>
    <row r="837" spans="1:41" ht="13.5" customHeight="1" x14ac:dyDescent="0.25">
      <c r="A837" s="152" t="s">
        <v>79</v>
      </c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54"/>
    </row>
    <row r="838" spans="1:41" ht="12" customHeight="1" x14ac:dyDescent="0.25">
      <c r="A838" s="45" t="s">
        <v>75</v>
      </c>
      <c r="B838" s="24"/>
      <c r="C838" s="2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54"/>
    </row>
    <row r="839" spans="1:41" s="13" customFormat="1" ht="19.5" x14ac:dyDescent="0.3">
      <c r="A839" s="17" t="s">
        <v>0</v>
      </c>
      <c r="B839" s="18"/>
      <c r="C839" s="19"/>
      <c r="D839" s="230" t="s">
        <v>5</v>
      </c>
      <c r="E839" s="230"/>
      <c r="F839" s="47">
        <f>F804+1</f>
        <v>25</v>
      </c>
      <c r="G839" s="18"/>
      <c r="H839" s="18"/>
      <c r="I839" s="18"/>
      <c r="J839" s="18"/>
      <c r="K839" s="18"/>
      <c r="L839" s="18"/>
      <c r="M839" s="1"/>
      <c r="N839" s="20"/>
      <c r="O839" s="18"/>
      <c r="P839" s="18"/>
      <c r="Q839" s="18"/>
      <c r="R839" s="202" t="s">
        <v>85</v>
      </c>
      <c r="S839" s="202"/>
      <c r="T839" s="203" t="s">
        <v>86</v>
      </c>
      <c r="U839" s="203"/>
      <c r="V839" s="203"/>
      <c r="W839" s="203"/>
      <c r="X839" s="203"/>
      <c r="Y839" s="203"/>
      <c r="Z839" s="203"/>
      <c r="AA839" s="203"/>
      <c r="AB839" s="203"/>
      <c r="AC839" s="203"/>
      <c r="AD839" s="203"/>
      <c r="AE839" s="203"/>
      <c r="AF839" s="203"/>
      <c r="AG839" s="203"/>
      <c r="AH839" s="203"/>
      <c r="AI839" s="203"/>
      <c r="AJ839" s="203"/>
      <c r="AK839" s="203"/>
      <c r="AL839" s="203"/>
      <c r="AM839" s="61"/>
      <c r="AN839" s="14"/>
      <c r="AO839" s="14"/>
    </row>
    <row r="840" spans="1:41" s="13" customFormat="1" ht="20.25" customHeight="1" x14ac:dyDescent="0.2">
      <c r="A840" s="237" t="s">
        <v>1</v>
      </c>
      <c r="B840" s="237"/>
      <c r="C840" s="237"/>
      <c r="D840" s="21"/>
      <c r="E840" s="21"/>
      <c r="F840" s="21"/>
      <c r="G840" s="21"/>
      <c r="H840" s="18"/>
      <c r="I840" s="18"/>
      <c r="J840" s="18"/>
      <c r="K840" s="18"/>
      <c r="L840" s="18"/>
      <c r="M840" s="22"/>
      <c r="N840" s="63"/>
      <c r="O840" s="63"/>
      <c r="P840" s="63"/>
      <c r="Q840" s="63"/>
      <c r="R840" s="204" t="s">
        <v>87</v>
      </c>
      <c r="S840" s="204"/>
      <c r="T840" s="204" t="s">
        <v>88</v>
      </c>
      <c r="U840" s="204"/>
      <c r="V840" s="204"/>
      <c r="W840" s="204"/>
      <c r="X840" s="204"/>
      <c r="Y840" s="204"/>
      <c r="Z840" s="204"/>
      <c r="AA840" s="204"/>
      <c r="AB840" s="204"/>
      <c r="AC840" s="204"/>
      <c r="AD840" s="204"/>
      <c r="AE840" s="204"/>
      <c r="AF840" s="204"/>
      <c r="AG840" s="204"/>
      <c r="AH840" s="204"/>
      <c r="AI840" s="204"/>
      <c r="AJ840" s="204"/>
      <c r="AK840" s="204"/>
      <c r="AL840" s="204"/>
      <c r="AM840" s="61"/>
      <c r="AN840" s="14"/>
      <c r="AO840" s="14"/>
    </row>
    <row r="841" spans="1:41" s="13" customFormat="1" ht="20.100000000000001" customHeight="1" x14ac:dyDescent="0.25">
      <c r="A841" s="237"/>
      <c r="B841" s="237"/>
      <c r="C841" s="237"/>
      <c r="D841" s="128" t="s">
        <v>51</v>
      </c>
      <c r="E841" s="129" t="str">
        <f t="shared" ref="E841" si="803">IF($E$3="","",$E$3)</f>
        <v/>
      </c>
      <c r="F841" s="130" t="str">
        <f t="shared" ref="F841" si="804">IF($F$3="","",$F$3)</f>
        <v/>
      </c>
      <c r="G841" s="131" t="str">
        <f t="shared" ref="G841" si="805">IF($G$3="","",$G$3)</f>
        <v/>
      </c>
      <c r="H841" s="131" t="str">
        <f t="shared" ref="H841" si="806">IF(H808="","",$H$3)</f>
        <v/>
      </c>
      <c r="I841" s="131" t="str">
        <f t="shared" ref="I841" si="807">IF($I$3="","",$I$3)</f>
        <v/>
      </c>
      <c r="J841" s="131" t="str">
        <f t="shared" ref="J841" si="808">IF($J$3="","",$J$3)</f>
        <v/>
      </c>
      <c r="K841" s="131" t="str">
        <f t="shared" ref="K841" si="809">IF($K$3="","",$K$3)</f>
        <v/>
      </c>
      <c r="L841" s="131" t="str">
        <f t="shared" ref="L841" si="810">IF($L$3="","",$L$3)</f>
        <v/>
      </c>
      <c r="M841" s="150"/>
      <c r="N841" s="238"/>
      <c r="O841" s="238"/>
      <c r="P841" s="23"/>
      <c r="Q841" s="239" t="s">
        <v>40</v>
      </c>
      <c r="R841" s="239"/>
      <c r="S841" s="239"/>
      <c r="T841" s="310" t="str">
        <f>IF($T$3="","",$T$3)</f>
        <v/>
      </c>
      <c r="U841" s="310" t="str">
        <f t="shared" ref="U841:W841" si="811">IF($L$3="","",$L$3)</f>
        <v/>
      </c>
      <c r="V841" s="310" t="str">
        <f t="shared" si="811"/>
        <v/>
      </c>
      <c r="W841" s="311" t="s">
        <v>89</v>
      </c>
      <c r="X841" s="311"/>
      <c r="Y841" s="181"/>
      <c r="Z841" s="181"/>
      <c r="AA841" s="181"/>
      <c r="AB841" s="181"/>
      <c r="AC841" s="181"/>
      <c r="AD841" s="181"/>
      <c r="AE841" s="181"/>
      <c r="AF841" s="181"/>
      <c r="AG841" s="181"/>
      <c r="AH841" s="181"/>
      <c r="AI841" s="181"/>
      <c r="AJ841" s="181"/>
      <c r="AK841" s="181"/>
      <c r="AL841" s="310" t="str">
        <f>IF($AL$3="","",$AL$3)</f>
        <v/>
      </c>
      <c r="AM841" s="310" t="str">
        <f t="shared" ref="AM841:AN841" si="812">IF($L$3="","",$L$3)</f>
        <v/>
      </c>
      <c r="AN841" s="310" t="str">
        <f t="shared" si="812"/>
        <v/>
      </c>
      <c r="AO841" s="14"/>
    </row>
    <row r="842" spans="1:41" s="13" customFormat="1" ht="5.0999999999999996" customHeight="1" x14ac:dyDescent="0.2">
      <c r="A842" s="24"/>
      <c r="B842" s="24"/>
      <c r="C842" s="25"/>
      <c r="D842" s="132"/>
      <c r="E842" s="132"/>
      <c r="F842" s="132"/>
      <c r="G842" s="132"/>
      <c r="H842" s="69"/>
      <c r="I842" s="69"/>
      <c r="J842" s="69"/>
      <c r="K842" s="69"/>
      <c r="L842" s="69"/>
      <c r="M842" s="133"/>
      <c r="N842" s="133"/>
      <c r="O842" s="133"/>
      <c r="P842" s="27"/>
      <c r="Q842" s="171"/>
      <c r="R842" s="171"/>
      <c r="S842" s="171"/>
      <c r="T842" s="134"/>
      <c r="U842" s="134"/>
      <c r="V842" s="134"/>
      <c r="W842" s="134"/>
      <c r="X842" s="135"/>
      <c r="Y842" s="135"/>
      <c r="Z842" s="135"/>
      <c r="AA842" s="135"/>
      <c r="AB842" s="135"/>
      <c r="AC842" s="135"/>
      <c r="AD842" s="135"/>
      <c r="AE842" s="135"/>
      <c r="AF842" s="135"/>
      <c r="AG842" s="135"/>
      <c r="AH842" s="135"/>
      <c r="AI842" s="135"/>
      <c r="AJ842" s="135"/>
      <c r="AK842" s="135"/>
      <c r="AL842" s="135"/>
      <c r="AM842" s="61"/>
      <c r="AN842" s="14"/>
      <c r="AO842" s="14"/>
    </row>
    <row r="843" spans="1:41" s="13" customFormat="1" ht="21.75" customHeight="1" x14ac:dyDescent="0.2">
      <c r="A843" s="29" t="s">
        <v>3</v>
      </c>
      <c r="B843" s="24"/>
      <c r="C843" s="25"/>
      <c r="D843" s="218" t="str">
        <f t="shared" ref="D843" si="813">IF($D$5="","",$D$5)</f>
        <v/>
      </c>
      <c r="E843" s="218"/>
      <c r="F843" s="218"/>
      <c r="G843" s="218"/>
      <c r="H843" s="218"/>
      <c r="I843" s="218"/>
      <c r="J843" s="218"/>
      <c r="K843" s="218"/>
      <c r="L843" s="218"/>
      <c r="M843" s="218"/>
      <c r="N843" s="218"/>
      <c r="O843" s="218"/>
      <c r="P843" s="30"/>
      <c r="Q843" s="219" t="s">
        <v>2</v>
      </c>
      <c r="R843" s="219"/>
      <c r="S843" s="219"/>
      <c r="T843" s="220" t="str">
        <f t="shared" ref="T843" si="814">IF($T$5="","",$T$5)</f>
        <v/>
      </c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  <c r="AJ843" s="220"/>
      <c r="AK843" s="220"/>
      <c r="AL843" s="220"/>
      <c r="AM843" s="61"/>
      <c r="AN843" s="14"/>
      <c r="AO843" s="14"/>
    </row>
    <row r="844" spans="1:41" s="13" customFormat="1" ht="5.0999999999999996" customHeight="1" x14ac:dyDescent="0.2">
      <c r="A844" s="24"/>
      <c r="B844" s="24"/>
      <c r="C844" s="25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24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1"/>
      <c r="AN844" s="14"/>
      <c r="AO844" s="14"/>
    </row>
    <row r="845" spans="1:41" s="13" customFormat="1" ht="20.100000000000001" customHeight="1" x14ac:dyDescent="0.2">
      <c r="A845" s="24" t="s">
        <v>32</v>
      </c>
      <c r="B845" s="24"/>
      <c r="C845" s="25"/>
      <c r="D845" s="218" t="str">
        <f t="shared" ref="D845" si="815">IF($D$7="","",$D$7)</f>
        <v/>
      </c>
      <c r="E845" s="218"/>
      <c r="F845" s="218"/>
      <c r="G845" s="218"/>
      <c r="H845" s="218"/>
      <c r="I845" s="218"/>
      <c r="J845" s="218"/>
      <c r="K845" s="218"/>
      <c r="L845" s="218"/>
      <c r="M845" s="218"/>
      <c r="N845" s="218"/>
      <c r="O845" s="218"/>
      <c r="P845" s="30"/>
      <c r="Q845" s="69"/>
      <c r="R845" s="219" t="s">
        <v>4</v>
      </c>
      <c r="S845" s="219"/>
      <c r="T845" s="220" t="str">
        <f t="shared" ref="T845" si="816">IF($T$7="","",$T$7)</f>
        <v/>
      </c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  <c r="AJ845" s="220"/>
      <c r="AK845" s="220"/>
      <c r="AL845" s="220"/>
      <c r="AM845" s="61"/>
      <c r="AN845" s="14"/>
      <c r="AO845" s="14"/>
    </row>
    <row r="846" spans="1:41" s="13" customFormat="1" ht="14.25" customHeight="1" x14ac:dyDescent="0.25">
      <c r="A846" s="31"/>
      <c r="B846" s="32"/>
      <c r="C846" s="33"/>
      <c r="D846" s="18"/>
      <c r="E846" s="18"/>
      <c r="F846" s="18"/>
      <c r="G846" s="18"/>
      <c r="H846" s="18"/>
      <c r="I846" s="18"/>
      <c r="J846" s="18"/>
      <c r="K846" s="18"/>
      <c r="L846" s="18"/>
      <c r="M846" s="32"/>
      <c r="N846" s="32"/>
      <c r="O846" s="32"/>
      <c r="P846" s="32"/>
      <c r="Q846" s="31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61"/>
      <c r="AN846" s="14"/>
      <c r="AO846" s="14"/>
    </row>
    <row r="847" spans="1:41" ht="28.5" customHeight="1" x14ac:dyDescent="0.25">
      <c r="A847" s="205" t="s">
        <v>84</v>
      </c>
      <c r="B847" s="205" t="s">
        <v>7</v>
      </c>
      <c r="C847" s="240" t="s">
        <v>8</v>
      </c>
      <c r="D847" s="243" t="s">
        <v>76</v>
      </c>
      <c r="E847" s="244"/>
      <c r="F847" s="212" t="s">
        <v>9</v>
      </c>
      <c r="G847" s="214"/>
      <c r="H847" s="243" t="s">
        <v>10</v>
      </c>
      <c r="I847" s="247"/>
      <c r="J847" s="247"/>
      <c r="K847" s="247"/>
      <c r="L847" s="247"/>
      <c r="M847" s="244"/>
      <c r="N847" s="93"/>
      <c r="O847" s="210" t="s">
        <v>11</v>
      </c>
      <c r="P847" s="211"/>
      <c r="Q847" s="196" t="s">
        <v>12</v>
      </c>
      <c r="R847" s="197"/>
      <c r="S847" s="197"/>
      <c r="T847" s="212" t="s">
        <v>38</v>
      </c>
      <c r="U847" s="213"/>
      <c r="V847" s="213"/>
      <c r="W847" s="214"/>
      <c r="X847" s="215" t="s">
        <v>13</v>
      </c>
      <c r="Y847" s="172"/>
      <c r="Z847" s="172"/>
      <c r="AA847" s="172"/>
      <c r="AB847" s="172"/>
      <c r="AC847" s="172"/>
      <c r="AD847" s="172"/>
      <c r="AE847" s="172"/>
      <c r="AF847" s="172"/>
      <c r="AG847" s="172"/>
      <c r="AH847" s="172"/>
      <c r="AI847" s="172"/>
      <c r="AJ847" s="172"/>
      <c r="AK847" s="172"/>
      <c r="AL847" s="205" t="s">
        <v>14</v>
      </c>
      <c r="AM847" s="56"/>
    </row>
    <row r="848" spans="1:41" ht="15" customHeight="1" x14ac:dyDescent="0.25">
      <c r="A848" s="206"/>
      <c r="B848" s="206"/>
      <c r="C848" s="241"/>
      <c r="D848" s="245"/>
      <c r="E848" s="246"/>
      <c r="F848" s="205" t="s">
        <v>39</v>
      </c>
      <c r="G848" s="215" t="s">
        <v>16</v>
      </c>
      <c r="H848" s="245"/>
      <c r="I848" s="248"/>
      <c r="J848" s="248"/>
      <c r="K848" s="248"/>
      <c r="L848" s="248"/>
      <c r="M848" s="246"/>
      <c r="N848" s="94"/>
      <c r="O848" s="252" t="s">
        <v>17</v>
      </c>
      <c r="P848" s="175" t="s">
        <v>18</v>
      </c>
      <c r="Q848" s="254" t="s">
        <v>19</v>
      </c>
      <c r="R848" s="255"/>
      <c r="S848" s="177" t="s">
        <v>81</v>
      </c>
      <c r="T848" s="175" t="s">
        <v>34</v>
      </c>
      <c r="U848" s="175" t="s">
        <v>35</v>
      </c>
      <c r="V848" s="175" t="s">
        <v>80</v>
      </c>
      <c r="W848" s="175" t="s">
        <v>20</v>
      </c>
      <c r="X848" s="216"/>
      <c r="Y848" s="173"/>
      <c r="Z848" s="173"/>
      <c r="AA848" s="173"/>
      <c r="AB848" s="173"/>
      <c r="AC848" s="173"/>
      <c r="AD848" s="173"/>
      <c r="AE848" s="173"/>
      <c r="AF848" s="173"/>
      <c r="AG848" s="173"/>
      <c r="AH848" s="173"/>
      <c r="AI848" s="173"/>
      <c r="AJ848" s="173"/>
      <c r="AK848" s="173"/>
      <c r="AL848" s="206"/>
      <c r="AM848" s="56"/>
    </row>
    <row r="849" spans="1:41" ht="12.75" customHeight="1" x14ac:dyDescent="0.25">
      <c r="A849" s="207"/>
      <c r="B849" s="207"/>
      <c r="C849" s="242"/>
      <c r="D849" s="256" t="s">
        <v>33</v>
      </c>
      <c r="E849" s="257"/>
      <c r="F849" s="207"/>
      <c r="G849" s="217"/>
      <c r="H849" s="249"/>
      <c r="I849" s="250"/>
      <c r="J849" s="250"/>
      <c r="K849" s="250"/>
      <c r="L849" s="250"/>
      <c r="M849" s="251"/>
      <c r="N849" s="97"/>
      <c r="O849" s="253"/>
      <c r="P849" s="176"/>
      <c r="Q849" s="99" t="s">
        <v>21</v>
      </c>
      <c r="R849" s="100" t="s">
        <v>22</v>
      </c>
      <c r="S849" s="101" t="s">
        <v>36</v>
      </c>
      <c r="T849" s="176"/>
      <c r="U849" s="176"/>
      <c r="V849" s="176" t="s">
        <v>37</v>
      </c>
      <c r="W849" s="176"/>
      <c r="X849" s="217"/>
      <c r="Y849" s="174"/>
      <c r="Z849" s="174"/>
      <c r="AA849" s="174"/>
      <c r="AB849" s="174"/>
      <c r="AC849" s="174"/>
      <c r="AD849" s="174"/>
      <c r="AE849" s="174"/>
      <c r="AF849" s="174"/>
      <c r="AG849" s="174"/>
      <c r="AH849" s="174"/>
      <c r="AI849" s="174"/>
      <c r="AJ849" s="174"/>
      <c r="AK849" s="174"/>
      <c r="AL849" s="207"/>
      <c r="AM849" s="56"/>
    </row>
    <row r="850" spans="1:41" ht="13.5" customHeight="1" x14ac:dyDescent="0.25">
      <c r="A850" s="102" t="s">
        <v>6</v>
      </c>
      <c r="B850" s="102" t="s">
        <v>23</v>
      </c>
      <c r="C850" s="103" t="s">
        <v>24</v>
      </c>
      <c r="D850" s="196" t="s">
        <v>23</v>
      </c>
      <c r="E850" s="198"/>
      <c r="F850" s="169" t="s">
        <v>25</v>
      </c>
      <c r="G850" s="169" t="s">
        <v>82</v>
      </c>
      <c r="H850" s="196" t="s">
        <v>23</v>
      </c>
      <c r="I850" s="197"/>
      <c r="J850" s="197"/>
      <c r="K850" s="197"/>
      <c r="L850" s="197"/>
      <c r="M850" s="198"/>
      <c r="N850" s="105"/>
      <c r="O850" s="102" t="s">
        <v>26</v>
      </c>
      <c r="P850" s="102" t="s">
        <v>26</v>
      </c>
      <c r="Q850" s="196" t="s">
        <v>27</v>
      </c>
      <c r="R850" s="197"/>
      <c r="S850" s="197"/>
      <c r="T850" s="102" t="s">
        <v>23</v>
      </c>
      <c r="U850" s="102" t="s">
        <v>27</v>
      </c>
      <c r="V850" s="102" t="s">
        <v>27</v>
      </c>
      <c r="W850" s="102" t="s">
        <v>28</v>
      </c>
      <c r="X850" s="102" t="s">
        <v>23</v>
      </c>
      <c r="Y850" s="102"/>
      <c r="Z850" s="102"/>
      <c r="AA850" s="102"/>
      <c r="AB850" s="102"/>
      <c r="AC850" s="102"/>
      <c r="AD850" s="102"/>
      <c r="AE850" s="102"/>
      <c r="AF850" s="102"/>
      <c r="AG850" s="102"/>
      <c r="AH850" s="102"/>
      <c r="AI850" s="102"/>
      <c r="AJ850" s="102"/>
      <c r="AK850" s="102"/>
      <c r="AL850" s="102" t="s">
        <v>6</v>
      </c>
      <c r="AM850" s="56"/>
    </row>
    <row r="851" spans="1:41" s="6" customFormat="1" ht="9.9499999999999993" customHeight="1" x14ac:dyDescent="0.2">
      <c r="A851" s="89">
        <v>1</v>
      </c>
      <c r="B851" s="89">
        <v>2</v>
      </c>
      <c r="C851" s="170">
        <v>3</v>
      </c>
      <c r="D851" s="199">
        <v>4</v>
      </c>
      <c r="E851" s="201"/>
      <c r="F851" s="91">
        <v>5</v>
      </c>
      <c r="G851" s="91">
        <v>6</v>
      </c>
      <c r="H851" s="199">
        <v>7</v>
      </c>
      <c r="I851" s="200"/>
      <c r="J851" s="200"/>
      <c r="K851" s="200"/>
      <c r="L851" s="200"/>
      <c r="M851" s="201"/>
      <c r="N851" s="92"/>
      <c r="O851" s="89">
        <v>8</v>
      </c>
      <c r="P851" s="89">
        <v>-8</v>
      </c>
      <c r="Q851" s="89">
        <v>9</v>
      </c>
      <c r="R851" s="89">
        <v>10</v>
      </c>
      <c r="S851" s="89">
        <v>11</v>
      </c>
      <c r="T851" s="89">
        <v>12</v>
      </c>
      <c r="U851" s="89">
        <v>-14</v>
      </c>
      <c r="V851" s="89">
        <v>13</v>
      </c>
      <c r="W851" s="89">
        <v>14</v>
      </c>
      <c r="X851" s="89">
        <v>15</v>
      </c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>
        <v>16</v>
      </c>
      <c r="AM851" s="57"/>
      <c r="AN851" s="15"/>
      <c r="AO851" s="15"/>
    </row>
    <row r="852" spans="1:41" s="8" customFormat="1" ht="17.100000000000001" customHeight="1" x14ac:dyDescent="0.2">
      <c r="A852" s="106" t="str">
        <f t="shared" ref="A852" si="817">IF(A836=0,"",(A836))</f>
        <v/>
      </c>
      <c r="B852" s="107"/>
      <c r="C852" s="185" t="str">
        <f t="shared" ref="C852:D852" si="818">IF(C836=0,"",(C836))</f>
        <v/>
      </c>
      <c r="D852" s="223" t="str">
        <f t="shared" si="818"/>
        <v/>
      </c>
      <c r="E852" s="224"/>
      <c r="F852" s="108"/>
      <c r="G852" s="108"/>
      <c r="H852" s="193" t="s">
        <v>31</v>
      </c>
      <c r="I852" s="194"/>
      <c r="J852" s="194"/>
      <c r="K852" s="194"/>
      <c r="L852" s="194"/>
      <c r="M852" s="195"/>
      <c r="N852" s="109"/>
      <c r="O852" s="110"/>
      <c r="P852" s="107"/>
      <c r="Q852" s="111"/>
      <c r="R852" s="111"/>
      <c r="S852" s="111"/>
      <c r="T852" s="107"/>
      <c r="U852" s="112"/>
      <c r="V852" s="112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13"/>
      <c r="AM852" s="58"/>
      <c r="AN852" s="7"/>
      <c r="AO852" s="16">
        <f t="shared" ref="AO852" si="819">AO834</f>
        <v>0</v>
      </c>
    </row>
    <row r="853" spans="1:41" s="8" customFormat="1" ht="17.100000000000001" customHeight="1" x14ac:dyDescent="0.2">
      <c r="A853" s="70"/>
      <c r="B853" s="168"/>
      <c r="C853" s="186"/>
      <c r="D853" s="225"/>
      <c r="E853" s="226"/>
      <c r="F853" s="72"/>
      <c r="G853" s="72"/>
      <c r="H853" s="190"/>
      <c r="I853" s="191"/>
      <c r="J853" s="191"/>
      <c r="K853" s="191"/>
      <c r="L853" s="191"/>
      <c r="M853" s="192"/>
      <c r="N853" s="74"/>
      <c r="O853" s="75"/>
      <c r="P853" s="76"/>
      <c r="Q853" s="77"/>
      <c r="R853" s="77"/>
      <c r="S853" s="77"/>
      <c r="T853" s="76"/>
      <c r="U853" s="78"/>
      <c r="V853" s="78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AI853" s="76"/>
      <c r="AJ853" s="76"/>
      <c r="AK853" s="76"/>
      <c r="AL853" s="79"/>
      <c r="AM853" s="58"/>
      <c r="AN853" s="7">
        <f t="shared" ref="AN853:AN855" si="820">IF(A853&lt;&gt;"",IF(COUNTIF($A817:$A832,A853)=0,1,0),0)</f>
        <v>0</v>
      </c>
      <c r="AO853" s="7">
        <f t="shared" ref="AO853:AO855" si="821">IF(F853&gt;0,AO850+1,AO850)</f>
        <v>0</v>
      </c>
    </row>
    <row r="854" spans="1:41" s="8" customFormat="1" ht="17.100000000000001" customHeight="1" x14ac:dyDescent="0.2">
      <c r="A854" s="80"/>
      <c r="B854" s="76"/>
      <c r="C854" s="186"/>
      <c r="D854" s="225"/>
      <c r="E854" s="226"/>
      <c r="F854" s="72"/>
      <c r="G854" s="72"/>
      <c r="H854" s="190"/>
      <c r="I854" s="191"/>
      <c r="J854" s="191"/>
      <c r="K854" s="191"/>
      <c r="L854" s="191"/>
      <c r="M854" s="192"/>
      <c r="N854" s="74"/>
      <c r="O854" s="75"/>
      <c r="P854" s="76"/>
      <c r="Q854" s="77"/>
      <c r="R854" s="77"/>
      <c r="S854" s="77"/>
      <c r="T854" s="76"/>
      <c r="U854" s="78"/>
      <c r="V854" s="78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AI854" s="76"/>
      <c r="AJ854" s="76"/>
      <c r="AK854" s="76"/>
      <c r="AL854" s="79"/>
      <c r="AM854" s="58"/>
      <c r="AN854" s="7">
        <f t="shared" si="820"/>
        <v>0</v>
      </c>
      <c r="AO854" s="7">
        <f t="shared" si="821"/>
        <v>0</v>
      </c>
    </row>
    <row r="855" spans="1:41" s="8" customFormat="1" ht="17.100000000000001" customHeight="1" x14ac:dyDescent="0.2">
      <c r="A855" s="79"/>
      <c r="B855" s="76"/>
      <c r="C855" s="186"/>
      <c r="D855" s="221"/>
      <c r="E855" s="222"/>
      <c r="F855" s="72"/>
      <c r="G855" s="72"/>
      <c r="H855" s="190"/>
      <c r="I855" s="191"/>
      <c r="J855" s="191"/>
      <c r="K855" s="191"/>
      <c r="L855" s="191"/>
      <c r="M855" s="192"/>
      <c r="N855" s="81"/>
      <c r="O855" s="76"/>
      <c r="P855" s="76"/>
      <c r="Q855" s="77"/>
      <c r="R855" s="77"/>
      <c r="S855" s="77"/>
      <c r="T855" s="76"/>
      <c r="U855" s="78"/>
      <c r="V855" s="78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AI855" s="76"/>
      <c r="AJ855" s="76"/>
      <c r="AK855" s="76"/>
      <c r="AL855" s="79"/>
      <c r="AM855" s="58"/>
      <c r="AN855" s="7">
        <f t="shared" si="820"/>
        <v>0</v>
      </c>
      <c r="AO855" s="7">
        <f t="shared" si="821"/>
        <v>0</v>
      </c>
    </row>
    <row r="856" spans="1:41" s="8" customFormat="1" ht="17.100000000000001" customHeight="1" x14ac:dyDescent="0.2">
      <c r="A856" s="80"/>
      <c r="B856" s="76"/>
      <c r="C856" s="186"/>
      <c r="D856" s="221"/>
      <c r="E856" s="222"/>
      <c r="F856" s="72"/>
      <c r="G856" s="167"/>
      <c r="H856" s="190"/>
      <c r="I856" s="191"/>
      <c r="J856" s="191"/>
      <c r="K856" s="191"/>
      <c r="L856" s="191"/>
      <c r="M856" s="192"/>
      <c r="N856" s="81"/>
      <c r="O856" s="75"/>
      <c r="P856" s="76"/>
      <c r="Q856" s="77"/>
      <c r="R856" s="77"/>
      <c r="S856" s="77"/>
      <c r="T856" s="76"/>
      <c r="U856" s="78"/>
      <c r="V856" s="78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AI856" s="76"/>
      <c r="AJ856" s="76"/>
      <c r="AK856" s="76"/>
      <c r="AL856" s="79"/>
      <c r="AM856" s="58"/>
      <c r="AN856" s="7">
        <f t="shared" ref="AN856" si="822">IF(A856&lt;&gt;"",IF(AND(COUNTIF($A819:$A834,A856)=0,A856&lt;&gt;A855),1,0),0)</f>
        <v>0</v>
      </c>
      <c r="AO856" s="7">
        <f t="shared" ref="AO856:AO869" si="823">IF(F856&gt;0,AO855+1,AO855)</f>
        <v>0</v>
      </c>
    </row>
    <row r="857" spans="1:41" s="8" customFormat="1" ht="17.100000000000001" customHeight="1" x14ac:dyDescent="0.2">
      <c r="A857" s="79"/>
      <c r="B857" s="76"/>
      <c r="C857" s="186"/>
      <c r="D857" s="221"/>
      <c r="E857" s="222"/>
      <c r="F857" s="72"/>
      <c r="G857" s="167"/>
      <c r="H857" s="190"/>
      <c r="I857" s="191"/>
      <c r="J857" s="191"/>
      <c r="K857" s="191"/>
      <c r="L857" s="191"/>
      <c r="M857" s="192"/>
      <c r="N857" s="81"/>
      <c r="O857" s="76"/>
      <c r="P857" s="76"/>
      <c r="Q857" s="77"/>
      <c r="R857" s="77"/>
      <c r="S857" s="77"/>
      <c r="T857" s="76"/>
      <c r="U857" s="78"/>
      <c r="V857" s="78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AI857" s="76"/>
      <c r="AJ857" s="76"/>
      <c r="AK857" s="76"/>
      <c r="AL857" s="79"/>
      <c r="AM857" s="58"/>
      <c r="AN857" s="7">
        <f t="shared" ref="AN857" si="824">IF(A857&lt;&gt;"",IF(AND(COUNTIF($A819:$A834,A857)=0,COUNTIF($A855:$A856,A857)=0),1,0),0)</f>
        <v>0</v>
      </c>
      <c r="AO857" s="7">
        <f t="shared" si="823"/>
        <v>0</v>
      </c>
    </row>
    <row r="858" spans="1:41" s="8" customFormat="1" ht="17.100000000000001" customHeight="1" x14ac:dyDescent="0.2">
      <c r="A858" s="80"/>
      <c r="B858" s="76"/>
      <c r="C858" s="186"/>
      <c r="D858" s="221"/>
      <c r="E858" s="222"/>
      <c r="F858" s="72"/>
      <c r="G858" s="167"/>
      <c r="H858" s="190"/>
      <c r="I858" s="191"/>
      <c r="J858" s="191"/>
      <c r="K858" s="191"/>
      <c r="L858" s="191"/>
      <c r="M858" s="192"/>
      <c r="N858" s="81"/>
      <c r="O858" s="76"/>
      <c r="P858" s="76"/>
      <c r="Q858" s="77"/>
      <c r="R858" s="77"/>
      <c r="S858" s="77"/>
      <c r="T858" s="76"/>
      <c r="U858" s="78"/>
      <c r="V858" s="78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AI858" s="76"/>
      <c r="AJ858" s="76"/>
      <c r="AK858" s="76"/>
      <c r="AL858" s="79"/>
      <c r="AM858" s="58"/>
      <c r="AN858" s="7">
        <f t="shared" ref="AN858" si="825">IF(A858&lt;&gt;"",IF(AND(COUNTIF($A819:$A834,A858)=0,COUNTIF($A855:$A857,A858)=0),1,0),0)</f>
        <v>0</v>
      </c>
      <c r="AO858" s="7">
        <f t="shared" si="823"/>
        <v>0</v>
      </c>
    </row>
    <row r="859" spans="1:41" s="8" customFormat="1" ht="17.100000000000001" customHeight="1" x14ac:dyDescent="0.2">
      <c r="A859" s="79"/>
      <c r="B859" s="76"/>
      <c r="C859" s="186"/>
      <c r="D859" s="221"/>
      <c r="E859" s="222"/>
      <c r="F859" s="72"/>
      <c r="G859" s="167"/>
      <c r="H859" s="190"/>
      <c r="I859" s="191"/>
      <c r="J859" s="191"/>
      <c r="K859" s="191"/>
      <c r="L859" s="191"/>
      <c r="M859" s="192"/>
      <c r="N859" s="81"/>
      <c r="O859" s="76"/>
      <c r="P859" s="76"/>
      <c r="Q859" s="77"/>
      <c r="R859" s="77"/>
      <c r="S859" s="77"/>
      <c r="T859" s="76"/>
      <c r="U859" s="78"/>
      <c r="V859" s="78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AI859" s="76"/>
      <c r="AJ859" s="76"/>
      <c r="AK859" s="76"/>
      <c r="AL859" s="79"/>
      <c r="AM859" s="58"/>
      <c r="AN859" s="7">
        <f t="shared" ref="AN859" si="826">IF(A859&lt;&gt;"",IF(AND(COUNTIF($A819:$A834,A859)=0,COUNTIF($A855:$A858,A859)=0),1,0),0)</f>
        <v>0</v>
      </c>
      <c r="AO859" s="7">
        <f t="shared" si="823"/>
        <v>0</v>
      </c>
    </row>
    <row r="860" spans="1:41" s="8" customFormat="1" ht="17.100000000000001" customHeight="1" x14ac:dyDescent="0.2">
      <c r="A860" s="80"/>
      <c r="B860" s="76"/>
      <c r="C860" s="186"/>
      <c r="D860" s="221"/>
      <c r="E860" s="222"/>
      <c r="F860" s="72"/>
      <c r="G860" s="167"/>
      <c r="H860" s="190"/>
      <c r="I860" s="191"/>
      <c r="J860" s="191"/>
      <c r="K860" s="191"/>
      <c r="L860" s="191"/>
      <c r="M860" s="192"/>
      <c r="N860" s="81"/>
      <c r="O860" s="76"/>
      <c r="P860" s="76"/>
      <c r="Q860" s="77"/>
      <c r="R860" s="77"/>
      <c r="S860" s="77"/>
      <c r="T860" s="76"/>
      <c r="U860" s="78"/>
      <c r="V860" s="78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AI860" s="76"/>
      <c r="AJ860" s="76"/>
      <c r="AK860" s="76"/>
      <c r="AL860" s="79"/>
      <c r="AM860" s="58"/>
      <c r="AN860" s="7">
        <f t="shared" ref="AN860" si="827">IF(A860&lt;&gt;"",IF(AND(COUNTIF($A819:$A834,A860)=0,COUNTIF($A855:$A859,A860)=0),1,0),0)</f>
        <v>0</v>
      </c>
      <c r="AO860" s="7">
        <f t="shared" si="823"/>
        <v>0</v>
      </c>
    </row>
    <row r="861" spans="1:41" s="8" customFormat="1" ht="17.100000000000001" customHeight="1" x14ac:dyDescent="0.2">
      <c r="A861" s="79"/>
      <c r="B861" s="76"/>
      <c r="C861" s="186"/>
      <c r="D861" s="221"/>
      <c r="E861" s="222"/>
      <c r="F861" s="72"/>
      <c r="G861" s="167"/>
      <c r="H861" s="190"/>
      <c r="I861" s="191"/>
      <c r="J861" s="191"/>
      <c r="K861" s="191"/>
      <c r="L861" s="191"/>
      <c r="M861" s="192"/>
      <c r="N861" s="81"/>
      <c r="O861" s="76"/>
      <c r="P861" s="76"/>
      <c r="Q861" s="77"/>
      <c r="R861" s="77"/>
      <c r="S861" s="77"/>
      <c r="T861" s="76"/>
      <c r="U861" s="78"/>
      <c r="V861" s="78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  <c r="AI861" s="76"/>
      <c r="AJ861" s="76"/>
      <c r="AK861" s="76"/>
      <c r="AL861" s="79"/>
      <c r="AM861" s="58"/>
      <c r="AN861" s="7">
        <f t="shared" ref="AN861" si="828">IF(A861&lt;&gt;"",IF(AND(COUNTIF($A819:$A834,A861)=0,COUNTIF($A855:$A860,A861)=0),1,0),0)</f>
        <v>0</v>
      </c>
      <c r="AO861" s="7">
        <f t="shared" si="823"/>
        <v>0</v>
      </c>
    </row>
    <row r="862" spans="1:41" s="8" customFormat="1" ht="17.100000000000001" customHeight="1" x14ac:dyDescent="0.2">
      <c r="A862" s="79"/>
      <c r="B862" s="76"/>
      <c r="C862" s="186"/>
      <c r="D862" s="221"/>
      <c r="E862" s="222"/>
      <c r="F862" s="72"/>
      <c r="G862" s="167"/>
      <c r="H862" s="190"/>
      <c r="I862" s="191"/>
      <c r="J862" s="191"/>
      <c r="K862" s="191"/>
      <c r="L862" s="191"/>
      <c r="M862" s="192"/>
      <c r="N862" s="81"/>
      <c r="O862" s="75"/>
      <c r="P862" s="76"/>
      <c r="Q862" s="77"/>
      <c r="R862" s="77"/>
      <c r="S862" s="77"/>
      <c r="T862" s="76"/>
      <c r="U862" s="78"/>
      <c r="V862" s="78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AI862" s="76"/>
      <c r="AJ862" s="76"/>
      <c r="AK862" s="76"/>
      <c r="AL862" s="79"/>
      <c r="AM862" s="58"/>
      <c r="AN862" s="7">
        <f t="shared" ref="AN862" si="829">IF(A862&lt;&gt;"",IF(AND(COUNTIF($A819:$A834,A862)=0,COUNTIF($A855:$A861,A862)=0),1,0),0)</f>
        <v>0</v>
      </c>
      <c r="AO862" s="7">
        <f t="shared" si="823"/>
        <v>0</v>
      </c>
    </row>
    <row r="863" spans="1:41" s="8" customFormat="1" ht="17.100000000000001" customHeight="1" x14ac:dyDescent="0.2">
      <c r="A863" s="79"/>
      <c r="B863" s="76"/>
      <c r="C863" s="186"/>
      <c r="D863" s="221"/>
      <c r="E863" s="222"/>
      <c r="F863" s="72"/>
      <c r="G863" s="167"/>
      <c r="H863" s="190"/>
      <c r="I863" s="191"/>
      <c r="J863" s="191"/>
      <c r="K863" s="191"/>
      <c r="L863" s="191"/>
      <c r="M863" s="192"/>
      <c r="N863" s="81"/>
      <c r="O863" s="76"/>
      <c r="P863" s="76"/>
      <c r="Q863" s="77"/>
      <c r="R863" s="77"/>
      <c r="S863" s="77"/>
      <c r="T863" s="76"/>
      <c r="U863" s="78"/>
      <c r="V863" s="78"/>
      <c r="W863" s="76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  <c r="AI863" s="76"/>
      <c r="AJ863" s="76"/>
      <c r="AK863" s="76"/>
      <c r="AL863" s="79"/>
      <c r="AM863" s="58"/>
      <c r="AN863" s="7">
        <f t="shared" ref="AN863" si="830">IF(A863&lt;&gt;"",IF(AND(COUNTIF($A819:$A834,A863)=0,COUNTIF($A855:$A862,A863)=0),1,0),0)</f>
        <v>0</v>
      </c>
      <c r="AO863" s="7">
        <f t="shared" si="823"/>
        <v>0</v>
      </c>
    </row>
    <row r="864" spans="1:41" s="8" customFormat="1" ht="17.100000000000001" customHeight="1" x14ac:dyDescent="0.2">
      <c r="A864" s="80"/>
      <c r="B864" s="76"/>
      <c r="C864" s="186"/>
      <c r="D864" s="221"/>
      <c r="E864" s="222"/>
      <c r="F864" s="72"/>
      <c r="G864" s="167"/>
      <c r="H864" s="227"/>
      <c r="I864" s="228"/>
      <c r="J864" s="228"/>
      <c r="K864" s="228"/>
      <c r="L864" s="228"/>
      <c r="M864" s="229"/>
      <c r="N864" s="81"/>
      <c r="O864" s="75"/>
      <c r="P864" s="76"/>
      <c r="Q864" s="77"/>
      <c r="R864" s="77"/>
      <c r="S864" s="77"/>
      <c r="T864" s="76"/>
      <c r="U864" s="78"/>
      <c r="V864" s="78"/>
      <c r="W864" s="76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  <c r="AI864" s="76"/>
      <c r="AJ864" s="76"/>
      <c r="AK864" s="76"/>
      <c r="AL864" s="79"/>
      <c r="AM864" s="58"/>
      <c r="AN864" s="7">
        <f t="shared" ref="AN864" si="831">IF(A864&lt;&gt;"",IF(AND(COUNTIF($A819:$A834,A864)=0,COUNTIF($A855:$A863,A864)=0),1,0),0)</f>
        <v>0</v>
      </c>
      <c r="AO864" s="7">
        <f t="shared" si="823"/>
        <v>0</v>
      </c>
    </row>
    <row r="865" spans="1:41" s="8" customFormat="1" ht="17.100000000000001" customHeight="1" x14ac:dyDescent="0.2">
      <c r="A865" s="79"/>
      <c r="B865" s="76"/>
      <c r="C865" s="186"/>
      <c r="D865" s="221"/>
      <c r="E865" s="222"/>
      <c r="F865" s="72"/>
      <c r="G865" s="167"/>
      <c r="H865" s="190"/>
      <c r="I865" s="191"/>
      <c r="J865" s="191"/>
      <c r="K865" s="191"/>
      <c r="L865" s="191"/>
      <c r="M865" s="192"/>
      <c r="N865" s="81"/>
      <c r="O865" s="76"/>
      <c r="P865" s="76"/>
      <c r="Q865" s="77"/>
      <c r="R865" s="77"/>
      <c r="S865" s="77"/>
      <c r="T865" s="76"/>
      <c r="U865" s="78"/>
      <c r="V865" s="78"/>
      <c r="W865" s="76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  <c r="AI865" s="76"/>
      <c r="AJ865" s="76"/>
      <c r="AK865" s="76"/>
      <c r="AL865" s="79"/>
      <c r="AM865" s="58"/>
      <c r="AN865" s="7">
        <f t="shared" ref="AN865" si="832">IF(A865&lt;&gt;"",IF(AND(COUNTIF($A819:$A834,A865)=0,COUNTIF($A855:$A864,A865)=0),1,0),0)</f>
        <v>0</v>
      </c>
      <c r="AO865" s="7">
        <f t="shared" si="823"/>
        <v>0</v>
      </c>
    </row>
    <row r="866" spans="1:41" s="8" customFormat="1" ht="17.100000000000001" customHeight="1" x14ac:dyDescent="0.2">
      <c r="A866" s="80"/>
      <c r="B866" s="76"/>
      <c r="C866" s="186"/>
      <c r="D866" s="221"/>
      <c r="E866" s="222"/>
      <c r="F866" s="72"/>
      <c r="G866" s="167"/>
      <c r="H866" s="190"/>
      <c r="I866" s="191"/>
      <c r="J866" s="191"/>
      <c r="K866" s="191"/>
      <c r="L866" s="191"/>
      <c r="M866" s="192"/>
      <c r="N866" s="81"/>
      <c r="O866" s="75"/>
      <c r="P866" s="76"/>
      <c r="Q866" s="77"/>
      <c r="R866" s="77"/>
      <c r="S866" s="77"/>
      <c r="T866" s="76"/>
      <c r="U866" s="78"/>
      <c r="V866" s="78"/>
      <c r="W866" s="76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  <c r="AI866" s="76"/>
      <c r="AJ866" s="76"/>
      <c r="AK866" s="76"/>
      <c r="AL866" s="79"/>
      <c r="AM866" s="58"/>
      <c r="AN866" s="7">
        <f t="shared" ref="AN866" si="833">IF(A866&lt;&gt;"",IF(AND(COUNTIF($A819:$A834,A866)=0,COUNTIF($A855:$A865,A866)=0),1,0),0)</f>
        <v>0</v>
      </c>
      <c r="AO866" s="7">
        <f t="shared" si="823"/>
        <v>0</v>
      </c>
    </row>
    <row r="867" spans="1:41" s="8" customFormat="1" ht="17.100000000000001" customHeight="1" x14ac:dyDescent="0.2">
      <c r="A867" s="79"/>
      <c r="B867" s="76"/>
      <c r="C867" s="186"/>
      <c r="D867" s="221"/>
      <c r="E867" s="222"/>
      <c r="F867" s="72"/>
      <c r="G867" s="167"/>
      <c r="H867" s="190"/>
      <c r="I867" s="191"/>
      <c r="J867" s="191"/>
      <c r="K867" s="191"/>
      <c r="L867" s="191"/>
      <c r="M867" s="192"/>
      <c r="N867" s="81"/>
      <c r="O867" s="76"/>
      <c r="P867" s="76"/>
      <c r="Q867" s="77"/>
      <c r="R867" s="77"/>
      <c r="S867" s="77"/>
      <c r="T867" s="76"/>
      <c r="U867" s="78"/>
      <c r="V867" s="78"/>
      <c r="W867" s="76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  <c r="AI867" s="76"/>
      <c r="AJ867" s="76"/>
      <c r="AK867" s="76"/>
      <c r="AL867" s="79"/>
      <c r="AM867" s="58"/>
      <c r="AN867" s="7">
        <f t="shared" ref="AN867" si="834">IF(A867&lt;&gt;"",IF(AND(COUNTIF($A819:$A834,A867)=0,COUNTIF($A855:$A866,A867)=0),1,0),0)</f>
        <v>0</v>
      </c>
      <c r="AO867" s="7">
        <f t="shared" si="823"/>
        <v>0</v>
      </c>
    </row>
    <row r="868" spans="1:41" s="8" customFormat="1" ht="17.100000000000001" customHeight="1" x14ac:dyDescent="0.2">
      <c r="A868" s="80"/>
      <c r="B868" s="76"/>
      <c r="C868" s="186"/>
      <c r="D868" s="221"/>
      <c r="E868" s="222"/>
      <c r="F868" s="72"/>
      <c r="G868" s="167"/>
      <c r="H868" s="190"/>
      <c r="I868" s="191"/>
      <c r="J868" s="191"/>
      <c r="K868" s="191"/>
      <c r="L868" s="191"/>
      <c r="M868" s="192"/>
      <c r="N868" s="81"/>
      <c r="O868" s="75"/>
      <c r="P868" s="76"/>
      <c r="Q868" s="77"/>
      <c r="R868" s="77"/>
      <c r="S868" s="77"/>
      <c r="T868" s="76"/>
      <c r="U868" s="78"/>
      <c r="V868" s="78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  <c r="AI868" s="76"/>
      <c r="AJ868" s="76"/>
      <c r="AK868" s="76"/>
      <c r="AL868" s="79"/>
      <c r="AM868" s="58"/>
      <c r="AN868" s="7">
        <f t="shared" ref="AN868" si="835">IF(A868&lt;&gt;"",IF(AND(COUNTIF($A819:$A834,A868)=0,COUNTIF($A855:$A867,A868)=0),1,0),0)</f>
        <v>0</v>
      </c>
      <c r="AO868" s="7">
        <f t="shared" si="823"/>
        <v>0</v>
      </c>
    </row>
    <row r="869" spans="1:41" s="8" customFormat="1" ht="17.100000000000001" customHeight="1" x14ac:dyDescent="0.2">
      <c r="A869" s="79"/>
      <c r="B869" s="76"/>
      <c r="C869" s="186"/>
      <c r="D869" s="225"/>
      <c r="E869" s="226"/>
      <c r="F869" s="72"/>
      <c r="G869" s="167"/>
      <c r="H869" s="227"/>
      <c r="I869" s="228"/>
      <c r="J869" s="228"/>
      <c r="K869" s="228"/>
      <c r="L869" s="228"/>
      <c r="M869" s="229"/>
      <c r="N869" s="81"/>
      <c r="O869" s="82"/>
      <c r="P869" s="83"/>
      <c r="Q869" s="84"/>
      <c r="R869" s="84"/>
      <c r="S869" s="84"/>
      <c r="T869" s="83"/>
      <c r="U869" s="85"/>
      <c r="V869" s="85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  <c r="AI869" s="83"/>
      <c r="AJ869" s="83"/>
      <c r="AK869" s="83"/>
      <c r="AL869" s="86"/>
      <c r="AM869" s="58"/>
      <c r="AN869" s="7">
        <f t="shared" ref="AN869" si="836">IF(A869&lt;&gt;"",IF(AND(COUNTIF($A819:$A834,A869)=0,COUNTIF($A855:$A868,A869)=0),1,0),0)</f>
        <v>0</v>
      </c>
      <c r="AO869" s="7">
        <f t="shared" si="823"/>
        <v>0</v>
      </c>
    </row>
    <row r="870" spans="1:41" s="10" customFormat="1" ht="17.100000000000001" customHeight="1" x14ac:dyDescent="0.2">
      <c r="A870" s="114" t="str">
        <f t="shared" ref="A870" si="837">IF(A852="","",COUNT(A853:A869))</f>
        <v/>
      </c>
      <c r="B870" s="115"/>
      <c r="C870" s="187" t="str">
        <f>IF(SUM(C853:C869)=0,"",SUM(C853:C869))</f>
        <v/>
      </c>
      <c r="D870" s="233" t="str">
        <f>IF(COUNT(D853:D869)=0,"",COUNT(D853:D869))</f>
        <v/>
      </c>
      <c r="E870" s="234"/>
      <c r="F870" s="116"/>
      <c r="G870" s="117"/>
      <c r="H870" s="231" t="s">
        <v>77</v>
      </c>
      <c r="I870" s="232"/>
      <c r="J870" s="232"/>
      <c r="K870" s="232"/>
      <c r="L870" s="232"/>
      <c r="M870" s="232"/>
      <c r="N870" s="118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  <c r="AA870" s="119"/>
      <c r="AB870" s="119"/>
      <c r="AC870" s="119"/>
      <c r="AD870" s="119"/>
      <c r="AE870" s="119"/>
      <c r="AF870" s="119"/>
      <c r="AG870" s="119"/>
      <c r="AH870" s="119"/>
      <c r="AI870" s="119"/>
      <c r="AJ870" s="119"/>
      <c r="AK870" s="119"/>
      <c r="AL870" s="120"/>
      <c r="AM870" s="59"/>
      <c r="AN870" s="9"/>
      <c r="AO870" s="9"/>
    </row>
    <row r="871" spans="1:41" s="12" customFormat="1" ht="17.100000000000001" customHeight="1" x14ac:dyDescent="0.2">
      <c r="A871" s="121" t="str">
        <f t="shared" ref="A871" si="838">IF(A852="","",SUM(A852+A870))</f>
        <v/>
      </c>
      <c r="B871" s="122"/>
      <c r="C871" s="188" t="str">
        <f>IF(C852="","",SUM(C852,C870))</f>
        <v/>
      </c>
      <c r="D871" s="235" t="str">
        <f>IF(D852="","",SUM(D852,D870))</f>
        <v/>
      </c>
      <c r="E871" s="236"/>
      <c r="F871" s="123"/>
      <c r="G871" s="123"/>
      <c r="H871" s="124" t="s">
        <v>29</v>
      </c>
      <c r="I871" s="125"/>
      <c r="J871" s="125"/>
      <c r="K871" s="125"/>
      <c r="L871" s="125"/>
      <c r="M871" s="126"/>
      <c r="N871" s="127" t="s">
        <v>30</v>
      </c>
      <c r="O871" s="208"/>
      <c r="P871" s="208"/>
      <c r="Q871" s="208"/>
      <c r="R871" s="208"/>
      <c r="S871" s="208"/>
      <c r="T871" s="208"/>
      <c r="U871" s="208"/>
      <c r="V871" s="208"/>
      <c r="W871" s="208"/>
      <c r="X871" s="208"/>
      <c r="Y871" s="208"/>
      <c r="Z871" s="208"/>
      <c r="AA871" s="208"/>
      <c r="AB871" s="208"/>
      <c r="AC871" s="208"/>
      <c r="AD871" s="208"/>
      <c r="AE871" s="208"/>
      <c r="AF871" s="208"/>
      <c r="AG871" s="208"/>
      <c r="AH871" s="208"/>
      <c r="AI871" s="208"/>
      <c r="AJ871" s="208"/>
      <c r="AK871" s="208"/>
      <c r="AL871" s="209"/>
      <c r="AM871" s="60"/>
      <c r="AN871" s="11"/>
      <c r="AO871" s="11"/>
    </row>
    <row r="872" spans="1:41" ht="13.5" customHeight="1" x14ac:dyDescent="0.25">
      <c r="A872" s="152" t="s">
        <v>79</v>
      </c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54"/>
    </row>
    <row r="873" spans="1:41" ht="12" customHeight="1" x14ac:dyDescent="0.25">
      <c r="A873" s="45" t="s">
        <v>75</v>
      </c>
      <c r="B873" s="24"/>
      <c r="C873" s="2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54"/>
    </row>
  </sheetData>
  <sheetProtection password="8DCB" sheet="1" objects="1" scenarios="1" selectLockedCells="1"/>
  <mergeCells count="1947">
    <mergeCell ref="T701:V701"/>
    <mergeCell ref="W701:X701"/>
    <mergeCell ref="T738:AL738"/>
    <mergeCell ref="T595:AL595"/>
    <mergeCell ref="T598:AL598"/>
    <mergeCell ref="O486:AL486"/>
    <mergeCell ref="O462:P462"/>
    <mergeCell ref="Q462:S462"/>
    <mergeCell ref="AL36:AN36"/>
    <mergeCell ref="AL71:AN71"/>
    <mergeCell ref="AL106:AN106"/>
    <mergeCell ref="AL141:AN141"/>
    <mergeCell ref="AL176:AN176"/>
    <mergeCell ref="AL211:AN211"/>
    <mergeCell ref="AL246:AN246"/>
    <mergeCell ref="AL281:AN281"/>
    <mergeCell ref="AL316:AN316"/>
    <mergeCell ref="AL351:AN351"/>
    <mergeCell ref="AL386:AN386"/>
    <mergeCell ref="AL421:AN421"/>
    <mergeCell ref="AL456:AN456"/>
    <mergeCell ref="AL491:AN491"/>
    <mergeCell ref="AL526:AN526"/>
    <mergeCell ref="AL561:AN561"/>
    <mergeCell ref="AL596:AN596"/>
    <mergeCell ref="AL631:AN631"/>
    <mergeCell ref="AL666:AN666"/>
    <mergeCell ref="AL701:AN701"/>
    <mergeCell ref="AL736:AN736"/>
    <mergeCell ref="T106:V106"/>
    <mergeCell ref="W106:X106"/>
    <mergeCell ref="T141:V141"/>
    <mergeCell ref="W141:X141"/>
    <mergeCell ref="T176:V176"/>
    <mergeCell ref="W176:X176"/>
    <mergeCell ref="T211:V211"/>
    <mergeCell ref="W211:X211"/>
    <mergeCell ref="T246:V246"/>
    <mergeCell ref="W246:X246"/>
    <mergeCell ref="T281:V281"/>
    <mergeCell ref="W281:X281"/>
    <mergeCell ref="T316:V316"/>
    <mergeCell ref="W316:X316"/>
    <mergeCell ref="T351:V351"/>
    <mergeCell ref="W351:X351"/>
    <mergeCell ref="T736:V736"/>
    <mergeCell ref="W736:X736"/>
    <mergeCell ref="T421:V421"/>
    <mergeCell ref="W421:X421"/>
    <mergeCell ref="T456:V456"/>
    <mergeCell ref="W456:X456"/>
    <mergeCell ref="T491:V491"/>
    <mergeCell ref="W491:X491"/>
    <mergeCell ref="T526:V526"/>
    <mergeCell ref="W526:X526"/>
    <mergeCell ref="T561:V561"/>
    <mergeCell ref="W561:X561"/>
    <mergeCell ref="T596:V596"/>
    <mergeCell ref="W596:X596"/>
    <mergeCell ref="T631:V631"/>
    <mergeCell ref="W631:X631"/>
    <mergeCell ref="D868:E868"/>
    <mergeCell ref="H868:M868"/>
    <mergeCell ref="D869:E869"/>
    <mergeCell ref="H869:M869"/>
    <mergeCell ref="D870:E870"/>
    <mergeCell ref="H870:M870"/>
    <mergeCell ref="D871:E871"/>
    <mergeCell ref="O871:AL871"/>
    <mergeCell ref="D859:E859"/>
    <mergeCell ref="H859:M859"/>
    <mergeCell ref="D860:E860"/>
    <mergeCell ref="H860:M860"/>
    <mergeCell ref="D861:E861"/>
    <mergeCell ref="H861:M861"/>
    <mergeCell ref="D862:E862"/>
    <mergeCell ref="H862:M862"/>
    <mergeCell ref="D863:E863"/>
    <mergeCell ref="H863:M863"/>
    <mergeCell ref="D864:E864"/>
    <mergeCell ref="H864:M864"/>
    <mergeCell ref="D865:E865"/>
    <mergeCell ref="H865:M865"/>
    <mergeCell ref="D866:E866"/>
    <mergeCell ref="H866:M866"/>
    <mergeCell ref="D867:E867"/>
    <mergeCell ref="H867:M867"/>
    <mergeCell ref="D850:E850"/>
    <mergeCell ref="H850:M850"/>
    <mergeCell ref="Q850:S850"/>
    <mergeCell ref="D851:E851"/>
    <mergeCell ref="H851:M851"/>
    <mergeCell ref="D852:E852"/>
    <mergeCell ref="H852:M852"/>
    <mergeCell ref="D853:E853"/>
    <mergeCell ref="D854:E854"/>
    <mergeCell ref="D855:E855"/>
    <mergeCell ref="H855:M855"/>
    <mergeCell ref="D856:E856"/>
    <mergeCell ref="H856:M856"/>
    <mergeCell ref="D857:E857"/>
    <mergeCell ref="H857:M857"/>
    <mergeCell ref="D858:E858"/>
    <mergeCell ref="H858:M858"/>
    <mergeCell ref="D845:O845"/>
    <mergeCell ref="R845:S845"/>
    <mergeCell ref="T845:AL845"/>
    <mergeCell ref="A847:A849"/>
    <mergeCell ref="B847:B849"/>
    <mergeCell ref="C847:C849"/>
    <mergeCell ref="D847:E848"/>
    <mergeCell ref="F847:G847"/>
    <mergeCell ref="H847:M849"/>
    <mergeCell ref="O847:P847"/>
    <mergeCell ref="Q847:S847"/>
    <mergeCell ref="T847:W847"/>
    <mergeCell ref="X847:X849"/>
    <mergeCell ref="AL847:AL849"/>
    <mergeCell ref="F848:F849"/>
    <mergeCell ref="G848:G849"/>
    <mergeCell ref="O848:O849"/>
    <mergeCell ref="Q848:R848"/>
    <mergeCell ref="D849:E849"/>
    <mergeCell ref="D833:E833"/>
    <mergeCell ref="H833:M833"/>
    <mergeCell ref="D834:E834"/>
    <mergeCell ref="H834:M834"/>
    <mergeCell ref="D835:E835"/>
    <mergeCell ref="H835:M835"/>
    <mergeCell ref="D836:E836"/>
    <mergeCell ref="O836:AL836"/>
    <mergeCell ref="D839:E839"/>
    <mergeCell ref="A840:C841"/>
    <mergeCell ref="N841:O841"/>
    <mergeCell ref="Q841:S841"/>
    <mergeCell ref="D843:O843"/>
    <mergeCell ref="Q843:S843"/>
    <mergeCell ref="T843:AL843"/>
    <mergeCell ref="R839:S839"/>
    <mergeCell ref="T839:AL839"/>
    <mergeCell ref="R840:S840"/>
    <mergeCell ref="T840:AL840"/>
    <mergeCell ref="T841:V841"/>
    <mergeCell ref="W841:X841"/>
    <mergeCell ref="AL841:AN841"/>
    <mergeCell ref="D824:E824"/>
    <mergeCell ref="H824:M824"/>
    <mergeCell ref="D825:E825"/>
    <mergeCell ref="H825:M825"/>
    <mergeCell ref="D826:E826"/>
    <mergeCell ref="H826:M826"/>
    <mergeCell ref="D827:E827"/>
    <mergeCell ref="H827:M827"/>
    <mergeCell ref="D828:E828"/>
    <mergeCell ref="H828:M828"/>
    <mergeCell ref="D829:E829"/>
    <mergeCell ref="H829:M829"/>
    <mergeCell ref="D830:E830"/>
    <mergeCell ref="H830:M830"/>
    <mergeCell ref="D831:E831"/>
    <mergeCell ref="H831:M831"/>
    <mergeCell ref="D832:E832"/>
    <mergeCell ref="H832:M832"/>
    <mergeCell ref="D815:E815"/>
    <mergeCell ref="H815:M815"/>
    <mergeCell ref="Q815:S815"/>
    <mergeCell ref="D816:E816"/>
    <mergeCell ref="H816:M816"/>
    <mergeCell ref="D817:E817"/>
    <mergeCell ref="H817:M817"/>
    <mergeCell ref="D818:E818"/>
    <mergeCell ref="D819:E819"/>
    <mergeCell ref="D820:E820"/>
    <mergeCell ref="H820:M820"/>
    <mergeCell ref="D821:E821"/>
    <mergeCell ref="H821:M821"/>
    <mergeCell ref="D822:E822"/>
    <mergeCell ref="H822:M822"/>
    <mergeCell ref="D823:E823"/>
    <mergeCell ref="H823:M823"/>
    <mergeCell ref="D808:O808"/>
    <mergeCell ref="Q808:S808"/>
    <mergeCell ref="T808:AL808"/>
    <mergeCell ref="D810:O810"/>
    <mergeCell ref="R810:S810"/>
    <mergeCell ref="T810:AL810"/>
    <mergeCell ref="A812:A814"/>
    <mergeCell ref="B812:B814"/>
    <mergeCell ref="C812:C814"/>
    <mergeCell ref="D812:E813"/>
    <mergeCell ref="F812:G812"/>
    <mergeCell ref="H812:M814"/>
    <mergeCell ref="O812:P812"/>
    <mergeCell ref="Q812:S812"/>
    <mergeCell ref="T812:W812"/>
    <mergeCell ref="X812:X814"/>
    <mergeCell ref="AL812:AL814"/>
    <mergeCell ref="F813:F814"/>
    <mergeCell ref="G813:G814"/>
    <mergeCell ref="O813:O814"/>
    <mergeCell ref="Q813:R813"/>
    <mergeCell ref="D814:E814"/>
    <mergeCell ref="D795:E795"/>
    <mergeCell ref="H795:M795"/>
    <mergeCell ref="D796:E796"/>
    <mergeCell ref="H796:M796"/>
    <mergeCell ref="D797:E797"/>
    <mergeCell ref="H797:M797"/>
    <mergeCell ref="D798:E798"/>
    <mergeCell ref="H798:M798"/>
    <mergeCell ref="D799:E799"/>
    <mergeCell ref="H799:M799"/>
    <mergeCell ref="D800:E800"/>
    <mergeCell ref="H800:M800"/>
    <mergeCell ref="D801:E801"/>
    <mergeCell ref="O801:AL801"/>
    <mergeCell ref="D804:E804"/>
    <mergeCell ref="A805:C806"/>
    <mergeCell ref="N806:O806"/>
    <mergeCell ref="Q806:S806"/>
    <mergeCell ref="R804:S804"/>
    <mergeCell ref="T804:AL804"/>
    <mergeCell ref="R805:S805"/>
    <mergeCell ref="T805:AL805"/>
    <mergeCell ref="T806:V806"/>
    <mergeCell ref="W806:X806"/>
    <mergeCell ref="AL806:AN806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  <mergeCell ref="H791:M791"/>
    <mergeCell ref="D792:E792"/>
    <mergeCell ref="H792:M792"/>
    <mergeCell ref="D793:E793"/>
    <mergeCell ref="H793:M793"/>
    <mergeCell ref="D794:E794"/>
    <mergeCell ref="H794:M794"/>
    <mergeCell ref="H781:M781"/>
    <mergeCell ref="H785:M785"/>
    <mergeCell ref="H782:M782"/>
    <mergeCell ref="H788:M788"/>
    <mergeCell ref="H789:M789"/>
    <mergeCell ref="H786:M786"/>
    <mergeCell ref="H787:M787"/>
    <mergeCell ref="H790:M790"/>
    <mergeCell ref="A777:A779"/>
    <mergeCell ref="B777:B779"/>
    <mergeCell ref="C777:C779"/>
    <mergeCell ref="D777:E778"/>
    <mergeCell ref="F777:G777"/>
    <mergeCell ref="H777:M779"/>
    <mergeCell ref="O777:P777"/>
    <mergeCell ref="Q777:S777"/>
    <mergeCell ref="T777:W777"/>
    <mergeCell ref="X777:X779"/>
    <mergeCell ref="AL777:AL779"/>
    <mergeCell ref="F778:F779"/>
    <mergeCell ref="G778:G779"/>
    <mergeCell ref="O778:O779"/>
    <mergeCell ref="Q778:R778"/>
    <mergeCell ref="D779:E779"/>
    <mergeCell ref="D780:E780"/>
    <mergeCell ref="Q780:S780"/>
    <mergeCell ref="H780:M780"/>
    <mergeCell ref="H762:M762"/>
    <mergeCell ref="H763:M763"/>
    <mergeCell ref="D764:E764"/>
    <mergeCell ref="H764:M764"/>
    <mergeCell ref="D765:E765"/>
    <mergeCell ref="H765:M765"/>
    <mergeCell ref="D766:E766"/>
    <mergeCell ref="O766:AL766"/>
    <mergeCell ref="D769:E769"/>
    <mergeCell ref="A770:C771"/>
    <mergeCell ref="N771:O771"/>
    <mergeCell ref="Q771:S771"/>
    <mergeCell ref="D773:O773"/>
    <mergeCell ref="T773:AL773"/>
    <mergeCell ref="D775:O775"/>
    <mergeCell ref="R775:S775"/>
    <mergeCell ref="T775:AL775"/>
    <mergeCell ref="T769:AL769"/>
    <mergeCell ref="T770:AL770"/>
    <mergeCell ref="T771:V771"/>
    <mergeCell ref="W771:X771"/>
    <mergeCell ref="AL771:AN771"/>
    <mergeCell ref="D738:O738"/>
    <mergeCell ref="Q738:S738"/>
    <mergeCell ref="D740:O740"/>
    <mergeCell ref="R740:S740"/>
    <mergeCell ref="T740:AL740"/>
    <mergeCell ref="A742:A744"/>
    <mergeCell ref="B742:B744"/>
    <mergeCell ref="C742:C744"/>
    <mergeCell ref="D742:E743"/>
    <mergeCell ref="F742:G742"/>
    <mergeCell ref="H742:M744"/>
    <mergeCell ref="O742:P742"/>
    <mergeCell ref="Q742:S742"/>
    <mergeCell ref="T742:W742"/>
    <mergeCell ref="X742:X744"/>
    <mergeCell ref="AL742:AL744"/>
    <mergeCell ref="F743:F744"/>
    <mergeCell ref="G743:G744"/>
    <mergeCell ref="O743:O744"/>
    <mergeCell ref="Q743:R743"/>
    <mergeCell ref="D744:E744"/>
    <mergeCell ref="N701:O701"/>
    <mergeCell ref="Q701:S701"/>
    <mergeCell ref="D722:E722"/>
    <mergeCell ref="D723:E723"/>
    <mergeCell ref="D705:O705"/>
    <mergeCell ref="R705:S705"/>
    <mergeCell ref="Q703:S703"/>
    <mergeCell ref="D724:E724"/>
    <mergeCell ref="D725:E725"/>
    <mergeCell ref="H725:M725"/>
    <mergeCell ref="H710:M710"/>
    <mergeCell ref="H711:M711"/>
    <mergeCell ref="H715:M715"/>
    <mergeCell ref="H712:M712"/>
    <mergeCell ref="H718:M718"/>
    <mergeCell ref="H719:M719"/>
    <mergeCell ref="H716:M716"/>
    <mergeCell ref="H717:M717"/>
    <mergeCell ref="H722:M722"/>
    <mergeCell ref="H723:M723"/>
    <mergeCell ref="H720:M720"/>
    <mergeCell ref="H721:M721"/>
    <mergeCell ref="H724:M724"/>
    <mergeCell ref="D703:O703"/>
    <mergeCell ref="Q707:S707"/>
    <mergeCell ref="D710:E710"/>
    <mergeCell ref="Q710:S710"/>
    <mergeCell ref="D711:E711"/>
    <mergeCell ref="D712:E712"/>
    <mergeCell ref="D713:E713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G708:G709"/>
    <mergeCell ref="O708:O709"/>
    <mergeCell ref="Q708:R708"/>
    <mergeCell ref="D709:E709"/>
    <mergeCell ref="H650:M650"/>
    <mergeCell ref="H651:M651"/>
    <mergeCell ref="D653:E653"/>
    <mergeCell ref="D654:E654"/>
    <mergeCell ref="D655:E655"/>
    <mergeCell ref="D656:E656"/>
    <mergeCell ref="D657:E657"/>
    <mergeCell ref="D658:E658"/>
    <mergeCell ref="D659:E659"/>
    <mergeCell ref="H659:M659"/>
    <mergeCell ref="D660:E660"/>
    <mergeCell ref="H660:M660"/>
    <mergeCell ref="D661:E661"/>
    <mergeCell ref="O661:AL661"/>
    <mergeCell ref="D664:E664"/>
    <mergeCell ref="O672:P672"/>
    <mergeCell ref="Q672:S672"/>
    <mergeCell ref="T672:W672"/>
    <mergeCell ref="X672:X674"/>
    <mergeCell ref="AL672:AL674"/>
    <mergeCell ref="F673:F674"/>
    <mergeCell ref="G673:G674"/>
    <mergeCell ref="O673:O674"/>
    <mergeCell ref="Q673:R673"/>
    <mergeCell ref="D674:E674"/>
    <mergeCell ref="T666:V666"/>
    <mergeCell ref="W666:X666"/>
    <mergeCell ref="A665:C666"/>
    <mergeCell ref="N666:O666"/>
    <mergeCell ref="Q666:S666"/>
    <mergeCell ref="H653:M653"/>
    <mergeCell ref="H656:M656"/>
    <mergeCell ref="H657:M657"/>
    <mergeCell ref="H654:M654"/>
    <mergeCell ref="H655:M655"/>
    <mergeCell ref="H658:M658"/>
    <mergeCell ref="D626:E626"/>
    <mergeCell ref="D629:E629"/>
    <mergeCell ref="A630:C631"/>
    <mergeCell ref="Q638:R638"/>
    <mergeCell ref="D639:E639"/>
    <mergeCell ref="D640:E640"/>
    <mergeCell ref="H640:M640"/>
    <mergeCell ref="Q640:S640"/>
    <mergeCell ref="D641:E641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O626:AL626"/>
    <mergeCell ref="N631:O631"/>
    <mergeCell ref="Q631:S631"/>
    <mergeCell ref="D633:O633"/>
    <mergeCell ref="Q633:S633"/>
    <mergeCell ref="T633:AL633"/>
    <mergeCell ref="D635:O635"/>
    <mergeCell ref="R635:S635"/>
    <mergeCell ref="T635:AL635"/>
    <mergeCell ref="H641:M641"/>
    <mergeCell ref="A637:A639"/>
    <mergeCell ref="B637:B639"/>
    <mergeCell ref="C637:C639"/>
    <mergeCell ref="D637:E638"/>
    <mergeCell ref="D610:E610"/>
    <mergeCell ref="D611:E611"/>
    <mergeCell ref="H611:M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H612:M612"/>
    <mergeCell ref="H615:M615"/>
    <mergeCell ref="H616:M616"/>
    <mergeCell ref="H613:M613"/>
    <mergeCell ref="H614:M614"/>
    <mergeCell ref="H619:M619"/>
    <mergeCell ref="H620:M620"/>
    <mergeCell ref="H617:M617"/>
    <mergeCell ref="H618:M618"/>
    <mergeCell ref="H623:M623"/>
    <mergeCell ref="H624:M624"/>
    <mergeCell ref="H621:M621"/>
    <mergeCell ref="H622:M622"/>
    <mergeCell ref="H625:M625"/>
    <mergeCell ref="N596:O596"/>
    <mergeCell ref="Q596:S596"/>
    <mergeCell ref="H579:M579"/>
    <mergeCell ref="H582:M582"/>
    <mergeCell ref="H583:M583"/>
    <mergeCell ref="H580:M580"/>
    <mergeCell ref="H581:M581"/>
    <mergeCell ref="H586:M586"/>
    <mergeCell ref="H587:M587"/>
    <mergeCell ref="H584:M584"/>
    <mergeCell ref="H585:M585"/>
    <mergeCell ref="H590:M590"/>
    <mergeCell ref="H588:M588"/>
    <mergeCell ref="H589:M589"/>
    <mergeCell ref="R595:S595"/>
    <mergeCell ref="D598:O598"/>
    <mergeCell ref="Q598:S598"/>
    <mergeCell ref="Q605:S605"/>
    <mergeCell ref="D600:O600"/>
    <mergeCell ref="R600:S600"/>
    <mergeCell ref="D578:E578"/>
    <mergeCell ref="H578:M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4:E594"/>
    <mergeCell ref="A595:C596"/>
    <mergeCell ref="D550:E550"/>
    <mergeCell ref="D551:E551"/>
    <mergeCell ref="D552:E552"/>
    <mergeCell ref="D553:E553"/>
    <mergeCell ref="D554:E554"/>
    <mergeCell ref="D555:E555"/>
    <mergeCell ref="D556:E556"/>
    <mergeCell ref="O556:AL556"/>
    <mergeCell ref="D559:E559"/>
    <mergeCell ref="A560:C561"/>
    <mergeCell ref="N561:O561"/>
    <mergeCell ref="Q561:S561"/>
    <mergeCell ref="D563:O563"/>
    <mergeCell ref="Q563:S563"/>
    <mergeCell ref="T563:AL563"/>
    <mergeCell ref="H550:M550"/>
    <mergeCell ref="H553:M553"/>
    <mergeCell ref="H554:M554"/>
    <mergeCell ref="H551:M551"/>
    <mergeCell ref="H552:M552"/>
    <mergeCell ref="H555:M555"/>
    <mergeCell ref="R559:S559"/>
    <mergeCell ref="T559:AL559"/>
    <mergeCell ref="R560:S560"/>
    <mergeCell ref="T560:AL560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36:E536"/>
    <mergeCell ref="H544:M544"/>
    <mergeCell ref="H542:M542"/>
    <mergeCell ref="H545:M545"/>
    <mergeCell ref="H546:M546"/>
    <mergeCell ref="H543:M543"/>
    <mergeCell ref="H549:M549"/>
    <mergeCell ref="H547:M547"/>
    <mergeCell ref="H548:M548"/>
    <mergeCell ref="D524:E524"/>
    <mergeCell ref="A525:C526"/>
    <mergeCell ref="N526:O526"/>
    <mergeCell ref="Q526:S526"/>
    <mergeCell ref="R525:S525"/>
    <mergeCell ref="T525:AL525"/>
    <mergeCell ref="H536:M536"/>
    <mergeCell ref="D537:E537"/>
    <mergeCell ref="H537:M537"/>
    <mergeCell ref="D538:E538"/>
    <mergeCell ref="D539:E539"/>
    <mergeCell ref="D540:E540"/>
    <mergeCell ref="H540:M540"/>
    <mergeCell ref="D541:E541"/>
    <mergeCell ref="H541:M541"/>
    <mergeCell ref="Q535:S535"/>
    <mergeCell ref="A532:A534"/>
    <mergeCell ref="B532:B534"/>
    <mergeCell ref="C532:C534"/>
    <mergeCell ref="D535:E535"/>
    <mergeCell ref="H535:M535"/>
    <mergeCell ref="Q533:R533"/>
    <mergeCell ref="D528:O528"/>
    <mergeCell ref="Q528:S528"/>
    <mergeCell ref="T528:AL528"/>
    <mergeCell ref="D530:O530"/>
    <mergeCell ref="R530:S530"/>
    <mergeCell ref="T530:AL530"/>
    <mergeCell ref="D532:E533"/>
    <mergeCell ref="F532:G532"/>
    <mergeCell ref="H532:M534"/>
    <mergeCell ref="O533:O534"/>
    <mergeCell ref="H506:M506"/>
    <mergeCell ref="D512:E512"/>
    <mergeCell ref="D513:E513"/>
    <mergeCell ref="D514:E514"/>
    <mergeCell ref="D515:E515"/>
    <mergeCell ref="H511:M511"/>
    <mergeCell ref="H509:M509"/>
    <mergeCell ref="D507:E507"/>
    <mergeCell ref="H507:M507"/>
    <mergeCell ref="D508:E508"/>
    <mergeCell ref="H508:M508"/>
    <mergeCell ref="D509:E509"/>
    <mergeCell ref="D510:E510"/>
    <mergeCell ref="D511:E511"/>
    <mergeCell ref="H512:M512"/>
    <mergeCell ref="H513:M513"/>
    <mergeCell ref="H510:M510"/>
    <mergeCell ref="H514:M514"/>
    <mergeCell ref="H515:M515"/>
    <mergeCell ref="N491:O491"/>
    <mergeCell ref="Q491:S491"/>
    <mergeCell ref="D493:O493"/>
    <mergeCell ref="Q493:S493"/>
    <mergeCell ref="T493:AL493"/>
    <mergeCell ref="G498:G499"/>
    <mergeCell ref="O498:O499"/>
    <mergeCell ref="Q498:R498"/>
    <mergeCell ref="D499:E499"/>
    <mergeCell ref="H483:M483"/>
    <mergeCell ref="H484:M484"/>
    <mergeCell ref="H485:M485"/>
    <mergeCell ref="D495:O495"/>
    <mergeCell ref="R495:S495"/>
    <mergeCell ref="T495:AL495"/>
    <mergeCell ref="A497:A499"/>
    <mergeCell ref="B497:B499"/>
    <mergeCell ref="C497:C499"/>
    <mergeCell ref="D497:E498"/>
    <mergeCell ref="T462:W462"/>
    <mergeCell ref="X462:X464"/>
    <mergeCell ref="AL462:AL464"/>
    <mergeCell ref="O463:O464"/>
    <mergeCell ref="Q463:R463"/>
    <mergeCell ref="H465:M465"/>
    <mergeCell ref="Q465:S465"/>
    <mergeCell ref="H466:M466"/>
    <mergeCell ref="H467:M467"/>
    <mergeCell ref="D480:E480"/>
    <mergeCell ref="D481:E481"/>
    <mergeCell ref="D482:E482"/>
    <mergeCell ref="H481:M481"/>
    <mergeCell ref="H482:M482"/>
    <mergeCell ref="D469:E469"/>
    <mergeCell ref="D470:E470"/>
    <mergeCell ref="H470:M470"/>
    <mergeCell ref="D471:E471"/>
    <mergeCell ref="H471:M471"/>
    <mergeCell ref="D472:E472"/>
    <mergeCell ref="D446:E446"/>
    <mergeCell ref="D447:E447"/>
    <mergeCell ref="H446:M446"/>
    <mergeCell ref="H447:M447"/>
    <mergeCell ref="D448:E448"/>
    <mergeCell ref="D449:E449"/>
    <mergeCell ref="D450:E450"/>
    <mergeCell ref="D451:E451"/>
    <mergeCell ref="O451:AL451"/>
    <mergeCell ref="D454:E454"/>
    <mergeCell ref="A455:C456"/>
    <mergeCell ref="N456:O456"/>
    <mergeCell ref="Q456:S456"/>
    <mergeCell ref="D458:O458"/>
    <mergeCell ref="Q458:S458"/>
    <mergeCell ref="T458:AL458"/>
    <mergeCell ref="H450:M450"/>
    <mergeCell ref="H448:M448"/>
    <mergeCell ref="H449:M449"/>
    <mergeCell ref="O416:AL416"/>
    <mergeCell ref="D419:E419"/>
    <mergeCell ref="A420:C421"/>
    <mergeCell ref="N421:O421"/>
    <mergeCell ref="Q421:S421"/>
    <mergeCell ref="D423:O423"/>
    <mergeCell ref="Q423:S423"/>
    <mergeCell ref="T423:AL423"/>
    <mergeCell ref="H415:M415"/>
    <mergeCell ref="G428:G429"/>
    <mergeCell ref="O428:O429"/>
    <mergeCell ref="Q428:R428"/>
    <mergeCell ref="D429:E429"/>
    <mergeCell ref="D430:E430"/>
    <mergeCell ref="H430:M430"/>
    <mergeCell ref="Q430:S430"/>
    <mergeCell ref="D425:O425"/>
    <mergeCell ref="R425:S425"/>
    <mergeCell ref="T425:AL425"/>
    <mergeCell ref="A427:A429"/>
    <mergeCell ref="B427:B429"/>
    <mergeCell ref="C427:C429"/>
    <mergeCell ref="D427:E428"/>
    <mergeCell ref="F427:G427"/>
    <mergeCell ref="H427:M429"/>
    <mergeCell ref="O427:P427"/>
    <mergeCell ref="Q427:S427"/>
    <mergeCell ref="T427:W427"/>
    <mergeCell ref="X427:X429"/>
    <mergeCell ref="R419:S419"/>
    <mergeCell ref="T419:AL419"/>
    <mergeCell ref="R420:S420"/>
    <mergeCell ref="D395:E395"/>
    <mergeCell ref="H395:M395"/>
    <mergeCell ref="Q395:S395"/>
    <mergeCell ref="D396:E396"/>
    <mergeCell ref="H396:M396"/>
    <mergeCell ref="D397:E397"/>
    <mergeCell ref="H397:M397"/>
    <mergeCell ref="D398:E398"/>
    <mergeCell ref="D399:E399"/>
    <mergeCell ref="D400:E400"/>
    <mergeCell ref="H400:M400"/>
    <mergeCell ref="D401:E401"/>
    <mergeCell ref="H401:M401"/>
    <mergeCell ref="D402:E402"/>
    <mergeCell ref="H402:M402"/>
    <mergeCell ref="D403:E403"/>
    <mergeCell ref="H403:M403"/>
    <mergeCell ref="H398:M398"/>
    <mergeCell ref="H399:M399"/>
    <mergeCell ref="A392:A394"/>
    <mergeCell ref="B392:B394"/>
    <mergeCell ref="C392:C394"/>
    <mergeCell ref="D392:E393"/>
    <mergeCell ref="F392:G392"/>
    <mergeCell ref="H392:M394"/>
    <mergeCell ref="O392:P392"/>
    <mergeCell ref="Q392:S392"/>
    <mergeCell ref="T392:W392"/>
    <mergeCell ref="X392:X394"/>
    <mergeCell ref="AL392:AL394"/>
    <mergeCell ref="F393:F394"/>
    <mergeCell ref="G393:G394"/>
    <mergeCell ref="O393:O394"/>
    <mergeCell ref="Q393:R393"/>
    <mergeCell ref="D394:E394"/>
    <mergeCell ref="R385:S385"/>
    <mergeCell ref="T386:V386"/>
    <mergeCell ref="W386:X386"/>
    <mergeCell ref="D380:E380"/>
    <mergeCell ref="H380:M380"/>
    <mergeCell ref="D381:E381"/>
    <mergeCell ref="O381:AL381"/>
    <mergeCell ref="D384:E384"/>
    <mergeCell ref="R384:S384"/>
    <mergeCell ref="T384:AL384"/>
    <mergeCell ref="A385:C386"/>
    <mergeCell ref="N386:O386"/>
    <mergeCell ref="Q386:S386"/>
    <mergeCell ref="D388:O388"/>
    <mergeCell ref="Q388:S388"/>
    <mergeCell ref="T388:AL388"/>
    <mergeCell ref="D390:O390"/>
    <mergeCell ref="R390:S390"/>
    <mergeCell ref="T390:AL390"/>
    <mergeCell ref="H364:M364"/>
    <mergeCell ref="D372:E372"/>
    <mergeCell ref="H372:M372"/>
    <mergeCell ref="D373:E373"/>
    <mergeCell ref="H373:M373"/>
    <mergeCell ref="D374:E374"/>
    <mergeCell ref="H374:M374"/>
    <mergeCell ref="D375:E375"/>
    <mergeCell ref="H375:M375"/>
    <mergeCell ref="D376:E376"/>
    <mergeCell ref="H376:M376"/>
    <mergeCell ref="D377:E377"/>
    <mergeCell ref="D378:E378"/>
    <mergeCell ref="D379:E379"/>
    <mergeCell ref="H379:M379"/>
    <mergeCell ref="H377:M377"/>
    <mergeCell ref="H378:M378"/>
    <mergeCell ref="D349:E349"/>
    <mergeCell ref="A350:C351"/>
    <mergeCell ref="N351:O351"/>
    <mergeCell ref="Q351:S351"/>
    <mergeCell ref="D338:E338"/>
    <mergeCell ref="H344:M344"/>
    <mergeCell ref="H345:M345"/>
    <mergeCell ref="R349:S349"/>
    <mergeCell ref="T349:AL349"/>
    <mergeCell ref="R350:S350"/>
    <mergeCell ref="T350:AL350"/>
    <mergeCell ref="D362:E362"/>
    <mergeCell ref="H362:M362"/>
    <mergeCell ref="D363:E363"/>
    <mergeCell ref="D364:E364"/>
    <mergeCell ref="D365:E365"/>
    <mergeCell ref="H365:M365"/>
    <mergeCell ref="Q353:S353"/>
    <mergeCell ref="T353:AL353"/>
    <mergeCell ref="D355:O355"/>
    <mergeCell ref="R355:S355"/>
    <mergeCell ref="T355:AL355"/>
    <mergeCell ref="H360:M360"/>
    <mergeCell ref="H361:M361"/>
    <mergeCell ref="A357:A359"/>
    <mergeCell ref="B357:B359"/>
    <mergeCell ref="C357:C359"/>
    <mergeCell ref="D357:E358"/>
    <mergeCell ref="F357:G357"/>
    <mergeCell ref="H357:M359"/>
    <mergeCell ref="O357:P357"/>
    <mergeCell ref="A315:C316"/>
    <mergeCell ref="N316:O316"/>
    <mergeCell ref="Q316:S316"/>
    <mergeCell ref="D318:O318"/>
    <mergeCell ref="Q318:S318"/>
    <mergeCell ref="T318:AL318"/>
    <mergeCell ref="A322:A324"/>
    <mergeCell ref="B322:B324"/>
    <mergeCell ref="C322:C324"/>
    <mergeCell ref="D322:E323"/>
    <mergeCell ref="F322:G322"/>
    <mergeCell ref="H322:M324"/>
    <mergeCell ref="O322:P322"/>
    <mergeCell ref="Q322:S322"/>
    <mergeCell ref="T322:W322"/>
    <mergeCell ref="X322:X324"/>
    <mergeCell ref="AL322:AL324"/>
    <mergeCell ref="F323:F324"/>
    <mergeCell ref="G323:G324"/>
    <mergeCell ref="O323:O324"/>
    <mergeCell ref="Q323:R323"/>
    <mergeCell ref="D324:E324"/>
    <mergeCell ref="D307:E307"/>
    <mergeCell ref="H307:M307"/>
    <mergeCell ref="D308:E308"/>
    <mergeCell ref="H308:M308"/>
    <mergeCell ref="D309:E309"/>
    <mergeCell ref="H309:M309"/>
    <mergeCell ref="D310:E310"/>
    <mergeCell ref="H310:M310"/>
    <mergeCell ref="D311:E311"/>
    <mergeCell ref="O311:AL311"/>
    <mergeCell ref="D302:E302"/>
    <mergeCell ref="H302:M302"/>
    <mergeCell ref="D303:E303"/>
    <mergeCell ref="H303:M303"/>
    <mergeCell ref="D304:E304"/>
    <mergeCell ref="H304:M304"/>
    <mergeCell ref="D305:E305"/>
    <mergeCell ref="H305:M305"/>
    <mergeCell ref="D306:E306"/>
    <mergeCell ref="H306:M306"/>
    <mergeCell ref="A287:A289"/>
    <mergeCell ref="B287:B289"/>
    <mergeCell ref="C287:C289"/>
    <mergeCell ref="D287:E288"/>
    <mergeCell ref="F287:G287"/>
    <mergeCell ref="H287:M289"/>
    <mergeCell ref="O287:P287"/>
    <mergeCell ref="Q287:S287"/>
    <mergeCell ref="T287:W287"/>
    <mergeCell ref="X287:X289"/>
    <mergeCell ref="AL287:AL289"/>
    <mergeCell ref="F288:F289"/>
    <mergeCell ref="G288:G289"/>
    <mergeCell ref="O288:O289"/>
    <mergeCell ref="Q288:R288"/>
    <mergeCell ref="D289:E289"/>
    <mergeCell ref="H297:M297"/>
    <mergeCell ref="H291:M291"/>
    <mergeCell ref="H292:M292"/>
    <mergeCell ref="H295:M295"/>
    <mergeCell ref="H267:M267"/>
    <mergeCell ref="D268:E268"/>
    <mergeCell ref="H268:M268"/>
    <mergeCell ref="D269:E269"/>
    <mergeCell ref="H269:M269"/>
    <mergeCell ref="D270:E270"/>
    <mergeCell ref="H270:M270"/>
    <mergeCell ref="D279:E279"/>
    <mergeCell ref="A280:C281"/>
    <mergeCell ref="N281:O281"/>
    <mergeCell ref="Q281:S281"/>
    <mergeCell ref="D283:O283"/>
    <mergeCell ref="Q283:S283"/>
    <mergeCell ref="T283:AL283"/>
    <mergeCell ref="D285:O285"/>
    <mergeCell ref="R285:S285"/>
    <mergeCell ref="T285:AL285"/>
    <mergeCell ref="A245:C246"/>
    <mergeCell ref="N246:O246"/>
    <mergeCell ref="Q246:S246"/>
    <mergeCell ref="A252:A254"/>
    <mergeCell ref="B252:B254"/>
    <mergeCell ref="C252:C254"/>
    <mergeCell ref="D252:E253"/>
    <mergeCell ref="F252:G252"/>
    <mergeCell ref="H252:M254"/>
    <mergeCell ref="O252:P252"/>
    <mergeCell ref="Q252:S252"/>
    <mergeCell ref="T252:W252"/>
    <mergeCell ref="X252:X254"/>
    <mergeCell ref="AL252:AL254"/>
    <mergeCell ref="F253:F254"/>
    <mergeCell ref="G253:G254"/>
    <mergeCell ref="O253:O254"/>
    <mergeCell ref="Q253:R253"/>
    <mergeCell ref="D254:E254"/>
    <mergeCell ref="Q217:S217"/>
    <mergeCell ref="T217:W217"/>
    <mergeCell ref="X217:X219"/>
    <mergeCell ref="AL217:AL219"/>
    <mergeCell ref="F218:F219"/>
    <mergeCell ref="G218:G219"/>
    <mergeCell ref="O218:O219"/>
    <mergeCell ref="Q218:R218"/>
    <mergeCell ref="D219:E219"/>
    <mergeCell ref="D220:E220"/>
    <mergeCell ref="Q220:S220"/>
    <mergeCell ref="D235:E235"/>
    <mergeCell ref="H235:M235"/>
    <mergeCell ref="D236:E236"/>
    <mergeCell ref="H236:M236"/>
    <mergeCell ref="D237:E237"/>
    <mergeCell ref="H237:M237"/>
    <mergeCell ref="D223:E223"/>
    <mergeCell ref="D224:E224"/>
    <mergeCell ref="H227:M227"/>
    <mergeCell ref="H228:M228"/>
    <mergeCell ref="H225:M225"/>
    <mergeCell ref="H226:M226"/>
    <mergeCell ref="H229:M229"/>
    <mergeCell ref="D225:E225"/>
    <mergeCell ref="D226:E226"/>
    <mergeCell ref="D227:E227"/>
    <mergeCell ref="D228:E228"/>
    <mergeCell ref="D229:E229"/>
    <mergeCell ref="D230:E230"/>
    <mergeCell ref="H230:M230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H197:M197"/>
    <mergeCell ref="D198:E198"/>
    <mergeCell ref="H198:M198"/>
    <mergeCell ref="D199:E199"/>
    <mergeCell ref="H199:M199"/>
    <mergeCell ref="A175:C176"/>
    <mergeCell ref="N176:O176"/>
    <mergeCell ref="D178:O178"/>
    <mergeCell ref="Q178:S178"/>
    <mergeCell ref="T178:AL178"/>
    <mergeCell ref="D180:O180"/>
    <mergeCell ref="R180:S180"/>
    <mergeCell ref="T180:AL180"/>
    <mergeCell ref="T174:AL174"/>
    <mergeCell ref="T175:AL175"/>
    <mergeCell ref="A182:A184"/>
    <mergeCell ref="B182:B184"/>
    <mergeCell ref="C182:C184"/>
    <mergeCell ref="D182:E183"/>
    <mergeCell ref="F182:G182"/>
    <mergeCell ref="H182:M184"/>
    <mergeCell ref="O182:P182"/>
    <mergeCell ref="Q182:S182"/>
    <mergeCell ref="T182:W182"/>
    <mergeCell ref="X182:X184"/>
    <mergeCell ref="AL182:AL184"/>
    <mergeCell ref="F183:F184"/>
    <mergeCell ref="G183:G184"/>
    <mergeCell ref="O183:O184"/>
    <mergeCell ref="Q183:R183"/>
    <mergeCell ref="D184:E184"/>
    <mergeCell ref="G113:G114"/>
    <mergeCell ref="O113:O114"/>
    <mergeCell ref="Q113:R113"/>
    <mergeCell ref="A147:A149"/>
    <mergeCell ref="B147:B149"/>
    <mergeCell ref="C147:C149"/>
    <mergeCell ref="D147:E148"/>
    <mergeCell ref="F147:G147"/>
    <mergeCell ref="H147:M149"/>
    <mergeCell ref="O147:P147"/>
    <mergeCell ref="Q147:S147"/>
    <mergeCell ref="T147:W147"/>
    <mergeCell ref="X147:X149"/>
    <mergeCell ref="AL147:AL149"/>
    <mergeCell ref="F148:F149"/>
    <mergeCell ref="G148:G149"/>
    <mergeCell ref="O148:O149"/>
    <mergeCell ref="Q148:R148"/>
    <mergeCell ref="D149:E149"/>
    <mergeCell ref="T105:AL105"/>
    <mergeCell ref="H116:M116"/>
    <mergeCell ref="H117:M117"/>
    <mergeCell ref="Q106:S106"/>
    <mergeCell ref="H124:M124"/>
    <mergeCell ref="H125:M125"/>
    <mergeCell ref="H122:M122"/>
    <mergeCell ref="H123:M123"/>
    <mergeCell ref="H128:M128"/>
    <mergeCell ref="H129:M129"/>
    <mergeCell ref="H126:M126"/>
    <mergeCell ref="H127:M127"/>
    <mergeCell ref="H130:M130"/>
    <mergeCell ref="A105:C106"/>
    <mergeCell ref="N106:O106"/>
    <mergeCell ref="Q108:S108"/>
    <mergeCell ref="T108:AL108"/>
    <mergeCell ref="D110:O110"/>
    <mergeCell ref="R110:S110"/>
    <mergeCell ref="T110:AL110"/>
    <mergeCell ref="A112:A114"/>
    <mergeCell ref="B112:B114"/>
    <mergeCell ref="C112:C114"/>
    <mergeCell ref="D112:E113"/>
    <mergeCell ref="F112:G112"/>
    <mergeCell ref="H112:M114"/>
    <mergeCell ref="O112:P112"/>
    <mergeCell ref="Q112:S112"/>
    <mergeCell ref="T112:W112"/>
    <mergeCell ref="X112:X114"/>
    <mergeCell ref="AL112:AL114"/>
    <mergeCell ref="F113:F114"/>
    <mergeCell ref="D89:E89"/>
    <mergeCell ref="D90:E90"/>
    <mergeCell ref="D91:E91"/>
    <mergeCell ref="D49:E49"/>
    <mergeCell ref="D69:E69"/>
    <mergeCell ref="D55:E55"/>
    <mergeCell ref="D56:E56"/>
    <mergeCell ref="D92:E92"/>
    <mergeCell ref="D93:E93"/>
    <mergeCell ref="D94:E94"/>
    <mergeCell ref="D116:E116"/>
    <mergeCell ref="D117:E117"/>
    <mergeCell ref="D104:E104"/>
    <mergeCell ref="D108:O108"/>
    <mergeCell ref="D95:E95"/>
    <mergeCell ref="D96:E96"/>
    <mergeCell ref="D97:E97"/>
    <mergeCell ref="D98:E98"/>
    <mergeCell ref="D99:E99"/>
    <mergeCell ref="D100:E100"/>
    <mergeCell ref="D101:E101"/>
    <mergeCell ref="H115:M115"/>
    <mergeCell ref="D114:E114"/>
    <mergeCell ref="D115:E115"/>
    <mergeCell ref="H96:M96"/>
    <mergeCell ref="H93:M93"/>
    <mergeCell ref="H94:M94"/>
    <mergeCell ref="H98:M98"/>
    <mergeCell ref="H99:M99"/>
    <mergeCell ref="H100:M100"/>
    <mergeCell ref="O101:AL101"/>
    <mergeCell ref="R105:S105"/>
    <mergeCell ref="H27:M27"/>
    <mergeCell ref="H28:M28"/>
    <mergeCell ref="H25:M25"/>
    <mergeCell ref="H26:M26"/>
    <mergeCell ref="D26:E26"/>
    <mergeCell ref="D27:E27"/>
    <mergeCell ref="D28:E28"/>
    <mergeCell ref="D29:E29"/>
    <mergeCell ref="D30:E30"/>
    <mergeCell ref="D81:E81"/>
    <mergeCell ref="D82:E82"/>
    <mergeCell ref="D83:E83"/>
    <mergeCell ref="D84:E84"/>
    <mergeCell ref="D85:E85"/>
    <mergeCell ref="D86:E86"/>
    <mergeCell ref="D87:E87"/>
    <mergeCell ref="D88:E88"/>
    <mergeCell ref="H58:M58"/>
    <mergeCell ref="H59:M59"/>
    <mergeCell ref="H56:M56"/>
    <mergeCell ref="H57:M57"/>
    <mergeCell ref="H62:M62"/>
    <mergeCell ref="H63:M63"/>
    <mergeCell ref="H60:M60"/>
    <mergeCell ref="H61:M61"/>
    <mergeCell ref="H64:M64"/>
    <mergeCell ref="D31:E31"/>
    <mergeCell ref="R40:S40"/>
    <mergeCell ref="D42:E43"/>
    <mergeCell ref="D44:E44"/>
    <mergeCell ref="D45:E45"/>
    <mergeCell ref="D46:E46"/>
    <mergeCell ref="D47:E47"/>
    <mergeCell ref="D50:E50"/>
    <mergeCell ref="D51:E51"/>
    <mergeCell ref="D52:E52"/>
    <mergeCell ref="D53:E53"/>
    <mergeCell ref="D54:E54"/>
    <mergeCell ref="D1:E1"/>
    <mergeCell ref="D34:E34"/>
    <mergeCell ref="Q36:S36"/>
    <mergeCell ref="D15:E15"/>
    <mergeCell ref="D16:E16"/>
    <mergeCell ref="H29:M29"/>
    <mergeCell ref="D38:O38"/>
    <mergeCell ref="Q38:S38"/>
    <mergeCell ref="T38:AL38"/>
    <mergeCell ref="D40:O40"/>
    <mergeCell ref="O31:AL31"/>
    <mergeCell ref="H47:M47"/>
    <mergeCell ref="H50:M50"/>
    <mergeCell ref="H51:M51"/>
    <mergeCell ref="H46:M46"/>
    <mergeCell ref="H54:M54"/>
    <mergeCell ref="H30:M30"/>
    <mergeCell ref="D25:E25"/>
    <mergeCell ref="T40:AL40"/>
    <mergeCell ref="D48:E48"/>
    <mergeCell ref="T1:AL1"/>
    <mergeCell ref="R34:S34"/>
    <mergeCell ref="R1:S1"/>
    <mergeCell ref="T34:AL34"/>
    <mergeCell ref="R35:S35"/>
    <mergeCell ref="T35:AL35"/>
    <mergeCell ref="T36:V36"/>
    <mergeCell ref="W36:X36"/>
    <mergeCell ref="H22:M22"/>
    <mergeCell ref="R7:S7"/>
    <mergeCell ref="H52:M52"/>
    <mergeCell ref="H53:M53"/>
    <mergeCell ref="O9:P9"/>
    <mergeCell ref="A9:A11"/>
    <mergeCell ref="D5:O5"/>
    <mergeCell ref="Q5:S5"/>
    <mergeCell ref="T5:AL5"/>
    <mergeCell ref="Q9:S9"/>
    <mergeCell ref="T9:W9"/>
    <mergeCell ref="X9:X11"/>
    <mergeCell ref="AL9:AL11"/>
    <mergeCell ref="D7:O7"/>
    <mergeCell ref="O10:O11"/>
    <mergeCell ref="H23:M23"/>
    <mergeCell ref="H24:M24"/>
    <mergeCell ref="H21:M21"/>
    <mergeCell ref="R2:S2"/>
    <mergeCell ref="T2:AL2"/>
    <mergeCell ref="T3:V3"/>
    <mergeCell ref="W3:X3"/>
    <mergeCell ref="Q3:S3"/>
    <mergeCell ref="D21:E21"/>
    <mergeCell ref="D22:E22"/>
    <mergeCell ref="D23:E23"/>
    <mergeCell ref="D24:E24"/>
    <mergeCell ref="T7:AL7"/>
    <mergeCell ref="AN9:AN13"/>
    <mergeCell ref="AO9:AO13"/>
    <mergeCell ref="F10:F11"/>
    <mergeCell ref="G10:G11"/>
    <mergeCell ref="Q10:R10"/>
    <mergeCell ref="B9:B11"/>
    <mergeCell ref="C9:C11"/>
    <mergeCell ref="F9:G9"/>
    <mergeCell ref="H12:M12"/>
    <mergeCell ref="Q12:S12"/>
    <mergeCell ref="H15:M15"/>
    <mergeCell ref="H14:M14"/>
    <mergeCell ref="H16:M16"/>
    <mergeCell ref="H13:M13"/>
    <mergeCell ref="H19:M19"/>
    <mergeCell ref="H20:M20"/>
    <mergeCell ref="H17:M17"/>
    <mergeCell ref="H18:M18"/>
    <mergeCell ref="D9:E10"/>
    <mergeCell ref="D11:E11"/>
    <mergeCell ref="D12:E12"/>
    <mergeCell ref="D13:E13"/>
    <mergeCell ref="D14:E14"/>
    <mergeCell ref="A2:C3"/>
    <mergeCell ref="N3:O3"/>
    <mergeCell ref="H9:M11"/>
    <mergeCell ref="D17:E17"/>
    <mergeCell ref="D18:E18"/>
    <mergeCell ref="D19:E19"/>
    <mergeCell ref="D20:E20"/>
    <mergeCell ref="G78:G79"/>
    <mergeCell ref="A35:C36"/>
    <mergeCell ref="N36:O36"/>
    <mergeCell ref="F42:G42"/>
    <mergeCell ref="H42:M44"/>
    <mergeCell ref="A42:A44"/>
    <mergeCell ref="B42:B44"/>
    <mergeCell ref="C42:C44"/>
    <mergeCell ref="O43:O44"/>
    <mergeCell ref="O42:P42"/>
    <mergeCell ref="Q42:S42"/>
    <mergeCell ref="T42:W42"/>
    <mergeCell ref="X42:X44"/>
    <mergeCell ref="Q43:R43"/>
    <mergeCell ref="Q45:S45"/>
    <mergeCell ref="D73:O73"/>
    <mergeCell ref="Q73:S73"/>
    <mergeCell ref="T73:AL73"/>
    <mergeCell ref="D75:O75"/>
    <mergeCell ref="A70:C71"/>
    <mergeCell ref="N71:O71"/>
    <mergeCell ref="F77:G77"/>
    <mergeCell ref="H77:M79"/>
    <mergeCell ref="A77:A79"/>
    <mergeCell ref="B77:B79"/>
    <mergeCell ref="T77:W77"/>
    <mergeCell ref="X77:X79"/>
    <mergeCell ref="C77:C79"/>
    <mergeCell ref="D77:E78"/>
    <mergeCell ref="D79:E79"/>
    <mergeCell ref="F78:F79"/>
    <mergeCell ref="Q115:S115"/>
    <mergeCell ref="H132:M132"/>
    <mergeCell ref="H133:M133"/>
    <mergeCell ref="H134:M134"/>
    <mergeCell ref="H135:M135"/>
    <mergeCell ref="O136:AL136"/>
    <mergeCell ref="AL42:AL44"/>
    <mergeCell ref="F43:F44"/>
    <mergeCell ref="G43:G44"/>
    <mergeCell ref="H45:M45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H65:M65"/>
    <mergeCell ref="D66:E66"/>
    <mergeCell ref="D80:E80"/>
    <mergeCell ref="D132:E132"/>
    <mergeCell ref="D133:E133"/>
    <mergeCell ref="D134:E134"/>
    <mergeCell ref="O66:AL66"/>
    <mergeCell ref="O78:O79"/>
    <mergeCell ref="O77:P77"/>
    <mergeCell ref="H55:M55"/>
    <mergeCell ref="D135:E135"/>
    <mergeCell ref="D136:E136"/>
    <mergeCell ref="D139:E139"/>
    <mergeCell ref="A140:C141"/>
    <mergeCell ref="N141:O141"/>
    <mergeCell ref="Q141:S141"/>
    <mergeCell ref="D143:O143"/>
    <mergeCell ref="R140:S140"/>
    <mergeCell ref="T140:AL140"/>
    <mergeCell ref="R139:S139"/>
    <mergeCell ref="T139:AL139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H131:M131"/>
    <mergeCell ref="H120:M120"/>
    <mergeCell ref="H121:M121"/>
    <mergeCell ref="H151:M151"/>
    <mergeCell ref="H152:M152"/>
    <mergeCell ref="H157:M157"/>
    <mergeCell ref="H158:M158"/>
    <mergeCell ref="H155:M155"/>
    <mergeCell ref="H156:M156"/>
    <mergeCell ref="T143:AL143"/>
    <mergeCell ref="D145:O145"/>
    <mergeCell ref="R145:S145"/>
    <mergeCell ref="T145:AL145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Q143:S143"/>
    <mergeCell ref="D150:E150"/>
    <mergeCell ref="Q150:S150"/>
    <mergeCell ref="H150:M150"/>
    <mergeCell ref="H161:M161"/>
    <mergeCell ref="H162:M162"/>
    <mergeCell ref="H159:M159"/>
    <mergeCell ref="H160:M160"/>
    <mergeCell ref="H163:M163"/>
    <mergeCell ref="D159:E159"/>
    <mergeCell ref="D160:E160"/>
    <mergeCell ref="D161:E161"/>
    <mergeCell ref="D162:E162"/>
    <mergeCell ref="D163:E163"/>
    <mergeCell ref="D164:E164"/>
    <mergeCell ref="H164:M164"/>
    <mergeCell ref="D165:E165"/>
    <mergeCell ref="H165:M165"/>
    <mergeCell ref="D166:E166"/>
    <mergeCell ref="H166:M166"/>
    <mergeCell ref="D167:E167"/>
    <mergeCell ref="H167:M167"/>
    <mergeCell ref="D168:E168"/>
    <mergeCell ref="H168:M168"/>
    <mergeCell ref="Q176:S176"/>
    <mergeCell ref="H186:M186"/>
    <mergeCell ref="H187:M187"/>
    <mergeCell ref="H185:M185"/>
    <mergeCell ref="H190:M190"/>
    <mergeCell ref="H191:M191"/>
    <mergeCell ref="H194:M194"/>
    <mergeCell ref="H195:M195"/>
    <mergeCell ref="H192:M192"/>
    <mergeCell ref="H193:M193"/>
    <mergeCell ref="H196:M196"/>
    <mergeCell ref="H200:M200"/>
    <mergeCell ref="H201:M201"/>
    <mergeCell ref="H202:M202"/>
    <mergeCell ref="H203:M203"/>
    <mergeCell ref="D200:E200"/>
    <mergeCell ref="D201:E201"/>
    <mergeCell ref="D202:E202"/>
    <mergeCell ref="D203:E203"/>
    <mergeCell ref="R174:S174"/>
    <mergeCell ref="R175:S175"/>
    <mergeCell ref="D169:E169"/>
    <mergeCell ref="H169:M169"/>
    <mergeCell ref="D170:E170"/>
    <mergeCell ref="H170:M170"/>
    <mergeCell ref="D171:E171"/>
    <mergeCell ref="O171:AL171"/>
    <mergeCell ref="D174:E174"/>
    <mergeCell ref="D185:E185"/>
    <mergeCell ref="Q185:S185"/>
    <mergeCell ref="D204:E204"/>
    <mergeCell ref="H204:M204"/>
    <mergeCell ref="D205:E205"/>
    <mergeCell ref="H205:M205"/>
    <mergeCell ref="D206:E206"/>
    <mergeCell ref="O206:AL206"/>
    <mergeCell ref="D209:E209"/>
    <mergeCell ref="A210:C211"/>
    <mergeCell ref="H220:M220"/>
    <mergeCell ref="H221:M221"/>
    <mergeCell ref="H222:M222"/>
    <mergeCell ref="N211:O211"/>
    <mergeCell ref="Q211:S211"/>
    <mergeCell ref="D213:O213"/>
    <mergeCell ref="Q213:S213"/>
    <mergeCell ref="T213:AL213"/>
    <mergeCell ref="D215:O215"/>
    <mergeCell ref="R215:S215"/>
    <mergeCell ref="T215:AL215"/>
    <mergeCell ref="D221:E221"/>
    <mergeCell ref="D222:E222"/>
    <mergeCell ref="R209:S209"/>
    <mergeCell ref="T209:AL209"/>
    <mergeCell ref="R210:S210"/>
    <mergeCell ref="T210:AL210"/>
    <mergeCell ref="A217:A219"/>
    <mergeCell ref="B217:B219"/>
    <mergeCell ref="C217:C219"/>
    <mergeCell ref="D217:E218"/>
    <mergeCell ref="F217:G217"/>
    <mergeCell ref="H217:M219"/>
    <mergeCell ref="O217:P217"/>
    <mergeCell ref="D231:E231"/>
    <mergeCell ref="H231:M231"/>
    <mergeCell ref="D232:E232"/>
    <mergeCell ref="H232:M232"/>
    <mergeCell ref="D233:E233"/>
    <mergeCell ref="H233:M233"/>
    <mergeCell ref="D234:E234"/>
    <mergeCell ref="H234:M234"/>
    <mergeCell ref="H256:M256"/>
    <mergeCell ref="H257:M257"/>
    <mergeCell ref="H255:M255"/>
    <mergeCell ref="H260:M260"/>
    <mergeCell ref="H261:M261"/>
    <mergeCell ref="H262:M262"/>
    <mergeCell ref="D248:O248"/>
    <mergeCell ref="Q248:S248"/>
    <mergeCell ref="T248:AL248"/>
    <mergeCell ref="D250:O250"/>
    <mergeCell ref="R250:S250"/>
    <mergeCell ref="T250:AL250"/>
    <mergeCell ref="D256:E256"/>
    <mergeCell ref="D257:E257"/>
    <mergeCell ref="D258:E258"/>
    <mergeCell ref="D259:E259"/>
    <mergeCell ref="D260:E260"/>
    <mergeCell ref="D261:E261"/>
    <mergeCell ref="R244:S244"/>
    <mergeCell ref="T244:AL244"/>
    <mergeCell ref="R245:S245"/>
    <mergeCell ref="T245:AL245"/>
    <mergeCell ref="D238:E238"/>
    <mergeCell ref="H238:M238"/>
    <mergeCell ref="D239:E239"/>
    <mergeCell ref="H239:M239"/>
    <mergeCell ref="D240:E240"/>
    <mergeCell ref="H240:M240"/>
    <mergeCell ref="D271:E271"/>
    <mergeCell ref="H271:M271"/>
    <mergeCell ref="D272:E272"/>
    <mergeCell ref="H272:M272"/>
    <mergeCell ref="D273:E273"/>
    <mergeCell ref="H273:M273"/>
    <mergeCell ref="D274:E274"/>
    <mergeCell ref="H274:M274"/>
    <mergeCell ref="D275:E275"/>
    <mergeCell ref="H275:M275"/>
    <mergeCell ref="D276:E276"/>
    <mergeCell ref="O276:AL276"/>
    <mergeCell ref="H290:M290"/>
    <mergeCell ref="D241:E241"/>
    <mergeCell ref="O241:AL241"/>
    <mergeCell ref="D244:E244"/>
    <mergeCell ref="D255:E255"/>
    <mergeCell ref="Q255:S255"/>
    <mergeCell ref="D262:E262"/>
    <mergeCell ref="D263:E263"/>
    <mergeCell ref="H263:M263"/>
    <mergeCell ref="D264:E264"/>
    <mergeCell ref="H264:M264"/>
    <mergeCell ref="D265:E265"/>
    <mergeCell ref="H265:M265"/>
    <mergeCell ref="D266:E266"/>
    <mergeCell ref="H266:M266"/>
    <mergeCell ref="D267:E267"/>
    <mergeCell ref="D301:E301"/>
    <mergeCell ref="H301:M301"/>
    <mergeCell ref="R279:S279"/>
    <mergeCell ref="T279:AL279"/>
    <mergeCell ref="R280:S280"/>
    <mergeCell ref="T280:AL280"/>
    <mergeCell ref="D290:E290"/>
    <mergeCell ref="Q290:S290"/>
    <mergeCell ref="D291:E291"/>
    <mergeCell ref="D292:E292"/>
    <mergeCell ref="D293:E293"/>
    <mergeCell ref="D294:E294"/>
    <mergeCell ref="D295:E295"/>
    <mergeCell ref="D296:E296"/>
    <mergeCell ref="H296:M296"/>
    <mergeCell ref="D297:E297"/>
    <mergeCell ref="D298:E298"/>
    <mergeCell ref="H298:M298"/>
    <mergeCell ref="D299:E299"/>
    <mergeCell ref="H299:M299"/>
    <mergeCell ref="D300:E300"/>
    <mergeCell ref="H300:M300"/>
    <mergeCell ref="H326:M326"/>
    <mergeCell ref="H327:M327"/>
    <mergeCell ref="H325:M325"/>
    <mergeCell ref="D320:O320"/>
    <mergeCell ref="R320:S320"/>
    <mergeCell ref="T320:AL320"/>
    <mergeCell ref="D326:E326"/>
    <mergeCell ref="D327:E327"/>
    <mergeCell ref="R314:S314"/>
    <mergeCell ref="T314:AL314"/>
    <mergeCell ref="R315:S315"/>
    <mergeCell ref="T315:AL315"/>
    <mergeCell ref="D314:E314"/>
    <mergeCell ref="D325:E325"/>
    <mergeCell ref="Q325:S325"/>
    <mergeCell ref="D328:E328"/>
    <mergeCell ref="D329:E329"/>
    <mergeCell ref="D330:E330"/>
    <mergeCell ref="H330:M330"/>
    <mergeCell ref="D331:E331"/>
    <mergeCell ref="H331:M331"/>
    <mergeCell ref="D332:E332"/>
    <mergeCell ref="H332:M332"/>
    <mergeCell ref="D333:E333"/>
    <mergeCell ref="H333:M333"/>
    <mergeCell ref="D334:E334"/>
    <mergeCell ref="H334:M334"/>
    <mergeCell ref="D335:E335"/>
    <mergeCell ref="H335:M335"/>
    <mergeCell ref="D336:E336"/>
    <mergeCell ref="H336:M336"/>
    <mergeCell ref="D337:E337"/>
    <mergeCell ref="H337:M337"/>
    <mergeCell ref="D353:O353"/>
    <mergeCell ref="H338:M338"/>
    <mergeCell ref="D339:E339"/>
    <mergeCell ref="H339:M339"/>
    <mergeCell ref="D340:E340"/>
    <mergeCell ref="H340:M340"/>
    <mergeCell ref="D341:E341"/>
    <mergeCell ref="H341:M341"/>
    <mergeCell ref="D342:E342"/>
    <mergeCell ref="H342:M342"/>
    <mergeCell ref="D343:E343"/>
    <mergeCell ref="H343:M343"/>
    <mergeCell ref="D344:E344"/>
    <mergeCell ref="D345:E345"/>
    <mergeCell ref="D346:E346"/>
    <mergeCell ref="O346:AL346"/>
    <mergeCell ref="Q357:S357"/>
    <mergeCell ref="T357:W357"/>
    <mergeCell ref="X357:X359"/>
    <mergeCell ref="AL357:AL359"/>
    <mergeCell ref="F358:F359"/>
    <mergeCell ref="G358:G359"/>
    <mergeCell ref="O358:O359"/>
    <mergeCell ref="Q358:R358"/>
    <mergeCell ref="D359:E359"/>
    <mergeCell ref="D360:E360"/>
    <mergeCell ref="Q360:S360"/>
    <mergeCell ref="D361:E361"/>
    <mergeCell ref="D404:E404"/>
    <mergeCell ref="H404:M404"/>
    <mergeCell ref="D405:E405"/>
    <mergeCell ref="H405:M405"/>
    <mergeCell ref="D406:E406"/>
    <mergeCell ref="H406:M406"/>
    <mergeCell ref="T385:AL385"/>
    <mergeCell ref="D366:E366"/>
    <mergeCell ref="H366:M366"/>
    <mergeCell ref="D367:E367"/>
    <mergeCell ref="H367:M367"/>
    <mergeCell ref="D368:E368"/>
    <mergeCell ref="H368:M368"/>
    <mergeCell ref="D369:E369"/>
    <mergeCell ref="H369:M369"/>
    <mergeCell ref="D370:E370"/>
    <mergeCell ref="H370:M370"/>
    <mergeCell ref="D371:E371"/>
    <mergeCell ref="H371:M371"/>
    <mergeCell ref="H363:M363"/>
    <mergeCell ref="D407:E407"/>
    <mergeCell ref="H407:M407"/>
    <mergeCell ref="D408:E408"/>
    <mergeCell ref="H408:M408"/>
    <mergeCell ref="D409:E409"/>
    <mergeCell ref="H409:M409"/>
    <mergeCell ref="H412:M412"/>
    <mergeCell ref="H410:M410"/>
    <mergeCell ref="H413:M413"/>
    <mergeCell ref="H414:M414"/>
    <mergeCell ref="H411:M411"/>
    <mergeCell ref="D410:E410"/>
    <mergeCell ref="D411:E411"/>
    <mergeCell ref="D412:E412"/>
    <mergeCell ref="D413:E413"/>
    <mergeCell ref="D414:E414"/>
    <mergeCell ref="F428:F429"/>
    <mergeCell ref="D415:E415"/>
    <mergeCell ref="D416:E416"/>
    <mergeCell ref="H445:M445"/>
    <mergeCell ref="H443:M443"/>
    <mergeCell ref="H444:M444"/>
    <mergeCell ref="D431:E431"/>
    <mergeCell ref="H431:M431"/>
    <mergeCell ref="D432:E432"/>
    <mergeCell ref="H432:M432"/>
    <mergeCell ref="D433:E433"/>
    <mergeCell ref="D434:E434"/>
    <mergeCell ref="D435:E435"/>
    <mergeCell ref="H435:M435"/>
    <mergeCell ref="D436:E436"/>
    <mergeCell ref="H436:M436"/>
    <mergeCell ref="D437:E437"/>
    <mergeCell ref="H437:M437"/>
    <mergeCell ref="D438:E438"/>
    <mergeCell ref="H438:M438"/>
    <mergeCell ref="H433:M433"/>
    <mergeCell ref="H434:M434"/>
    <mergeCell ref="D439:E439"/>
    <mergeCell ref="H439:M439"/>
    <mergeCell ref="D440:E440"/>
    <mergeCell ref="H440:M440"/>
    <mergeCell ref="D441:E441"/>
    <mergeCell ref="H441:M441"/>
    <mergeCell ref="D442:E442"/>
    <mergeCell ref="H442:M442"/>
    <mergeCell ref="D443:E443"/>
    <mergeCell ref="D444:E444"/>
    <mergeCell ref="D445:E445"/>
    <mergeCell ref="D520:E520"/>
    <mergeCell ref="A462:A464"/>
    <mergeCell ref="B462:B464"/>
    <mergeCell ref="C462:C464"/>
    <mergeCell ref="D462:E463"/>
    <mergeCell ref="F462:G462"/>
    <mergeCell ref="F463:F464"/>
    <mergeCell ref="G463:G464"/>
    <mergeCell ref="D464:E464"/>
    <mergeCell ref="D465:E465"/>
    <mergeCell ref="D466:E466"/>
    <mergeCell ref="D467:E467"/>
    <mergeCell ref="D468:E468"/>
    <mergeCell ref="H478:M478"/>
    <mergeCell ref="H476:M476"/>
    <mergeCell ref="H479:M479"/>
    <mergeCell ref="H480:M480"/>
    <mergeCell ref="H477:M477"/>
    <mergeCell ref="H472:M472"/>
    <mergeCell ref="D473:E473"/>
    <mergeCell ref="H473:M473"/>
    <mergeCell ref="D478:E478"/>
    <mergeCell ref="D479:E479"/>
    <mergeCell ref="H462:M464"/>
    <mergeCell ref="D483:E483"/>
    <mergeCell ref="D484:E484"/>
    <mergeCell ref="D485:E485"/>
    <mergeCell ref="D486:E486"/>
    <mergeCell ref="H505:M505"/>
    <mergeCell ref="D506:E506"/>
    <mergeCell ref="D489:E489"/>
    <mergeCell ref="A490:C491"/>
    <mergeCell ref="D516:E516"/>
    <mergeCell ref="D517:E517"/>
    <mergeCell ref="D518:E518"/>
    <mergeCell ref="H516:M516"/>
    <mergeCell ref="H517:M517"/>
    <mergeCell ref="D521:E521"/>
    <mergeCell ref="O521:AL521"/>
    <mergeCell ref="D565:O565"/>
    <mergeCell ref="R565:S565"/>
    <mergeCell ref="T565:AL565"/>
    <mergeCell ref="F497:G497"/>
    <mergeCell ref="H497:M499"/>
    <mergeCell ref="O497:P497"/>
    <mergeCell ref="Q497:S497"/>
    <mergeCell ref="T497:W497"/>
    <mergeCell ref="X497:X499"/>
    <mergeCell ref="AL497:AL499"/>
    <mergeCell ref="F498:F499"/>
    <mergeCell ref="D500:E500"/>
    <mergeCell ref="H500:M500"/>
    <mergeCell ref="Q500:S500"/>
    <mergeCell ref="D501:E501"/>
    <mergeCell ref="H501:M501"/>
    <mergeCell ref="D502:E502"/>
    <mergeCell ref="H502:M502"/>
    <mergeCell ref="D503:E503"/>
    <mergeCell ref="D504:E504"/>
    <mergeCell ref="D505:E505"/>
    <mergeCell ref="H520:M520"/>
    <mergeCell ref="H518:M518"/>
    <mergeCell ref="H519:M519"/>
    <mergeCell ref="D519:E519"/>
    <mergeCell ref="A567:A569"/>
    <mergeCell ref="B567:B569"/>
    <mergeCell ref="C567:C569"/>
    <mergeCell ref="D567:E568"/>
    <mergeCell ref="F567:G567"/>
    <mergeCell ref="H567:M569"/>
    <mergeCell ref="O567:P567"/>
    <mergeCell ref="Q567:S567"/>
    <mergeCell ref="T567:W567"/>
    <mergeCell ref="X567:X569"/>
    <mergeCell ref="AL567:AL569"/>
    <mergeCell ref="F568:F569"/>
    <mergeCell ref="H577:M577"/>
    <mergeCell ref="H575:M575"/>
    <mergeCell ref="H576:M576"/>
    <mergeCell ref="G568:G569"/>
    <mergeCell ref="O568:O569"/>
    <mergeCell ref="Q568:R568"/>
    <mergeCell ref="D569:E569"/>
    <mergeCell ref="D570:E570"/>
    <mergeCell ref="H570:M570"/>
    <mergeCell ref="Q570:S570"/>
    <mergeCell ref="D571:E571"/>
    <mergeCell ref="H571:M571"/>
    <mergeCell ref="D572:E572"/>
    <mergeCell ref="H572:M572"/>
    <mergeCell ref="D573:E573"/>
    <mergeCell ref="D574:E574"/>
    <mergeCell ref="D575:E575"/>
    <mergeCell ref="D576:E576"/>
    <mergeCell ref="D577:E577"/>
    <mergeCell ref="T600:AL600"/>
    <mergeCell ref="A602:A604"/>
    <mergeCell ref="B602:B604"/>
    <mergeCell ref="C602:C604"/>
    <mergeCell ref="D602:E603"/>
    <mergeCell ref="F602:G602"/>
    <mergeCell ref="H602:M604"/>
    <mergeCell ref="O602:P602"/>
    <mergeCell ref="Q602:S602"/>
    <mergeCell ref="T602:W602"/>
    <mergeCell ref="H610:M610"/>
    <mergeCell ref="X602:X604"/>
    <mergeCell ref="AL602:AL604"/>
    <mergeCell ref="F603:F604"/>
    <mergeCell ref="G603:G604"/>
    <mergeCell ref="O603:O604"/>
    <mergeCell ref="Q603:R603"/>
    <mergeCell ref="D604:E604"/>
    <mergeCell ref="D605:E605"/>
    <mergeCell ref="H605:M605"/>
    <mergeCell ref="D606:E606"/>
    <mergeCell ref="H606:M606"/>
    <mergeCell ref="D607:E607"/>
    <mergeCell ref="H607:M607"/>
    <mergeCell ref="D608:E608"/>
    <mergeCell ref="D609:E609"/>
    <mergeCell ref="F637:G637"/>
    <mergeCell ref="H637:M639"/>
    <mergeCell ref="O637:P637"/>
    <mergeCell ref="Q637:S637"/>
    <mergeCell ref="T637:W637"/>
    <mergeCell ref="X637:X639"/>
    <mergeCell ref="AL637:AL639"/>
    <mergeCell ref="F638:F639"/>
    <mergeCell ref="G638:G639"/>
    <mergeCell ref="O638:O639"/>
    <mergeCell ref="D668:O668"/>
    <mergeCell ref="Q668:S668"/>
    <mergeCell ref="T668:AL668"/>
    <mergeCell ref="D670:O670"/>
    <mergeCell ref="R670:S670"/>
    <mergeCell ref="T670:AL670"/>
    <mergeCell ref="A672:A674"/>
    <mergeCell ref="B672:B674"/>
    <mergeCell ref="C672:C674"/>
    <mergeCell ref="D672:E673"/>
    <mergeCell ref="F672:G672"/>
    <mergeCell ref="H672:M674"/>
    <mergeCell ref="D650:E650"/>
    <mergeCell ref="D651:E651"/>
    <mergeCell ref="D652:E652"/>
    <mergeCell ref="H645:M645"/>
    <mergeCell ref="H642:M642"/>
    <mergeCell ref="H648:M648"/>
    <mergeCell ref="H649:M649"/>
    <mergeCell ref="H646:M646"/>
    <mergeCell ref="H647:M647"/>
    <mergeCell ref="H652:M652"/>
    <mergeCell ref="D675:E675"/>
    <mergeCell ref="Q675:S675"/>
    <mergeCell ref="D676:E676"/>
    <mergeCell ref="D677:E677"/>
    <mergeCell ref="D678:E678"/>
    <mergeCell ref="D679:E679"/>
    <mergeCell ref="D680:E680"/>
    <mergeCell ref="H676:M676"/>
    <mergeCell ref="H677:M677"/>
    <mergeCell ref="H675:M675"/>
    <mergeCell ref="H680:M680"/>
    <mergeCell ref="D681:E681"/>
    <mergeCell ref="D682:E682"/>
    <mergeCell ref="H690:M690"/>
    <mergeCell ref="H687:M687"/>
    <mergeCell ref="H688:M688"/>
    <mergeCell ref="H691:M691"/>
    <mergeCell ref="D690:E690"/>
    <mergeCell ref="D691:E691"/>
    <mergeCell ref="D692:E692"/>
    <mergeCell ref="H692:M692"/>
    <mergeCell ref="D693:E693"/>
    <mergeCell ref="H693:M693"/>
    <mergeCell ref="D694:E694"/>
    <mergeCell ref="H694:M694"/>
    <mergeCell ref="D695:E695"/>
    <mergeCell ref="H695:M695"/>
    <mergeCell ref="D696:E696"/>
    <mergeCell ref="H681:M681"/>
    <mergeCell ref="H682:M682"/>
    <mergeCell ref="D683:E683"/>
    <mergeCell ref="D684:E684"/>
    <mergeCell ref="D685:E685"/>
    <mergeCell ref="D686:E686"/>
    <mergeCell ref="D687:E687"/>
    <mergeCell ref="D688:E688"/>
    <mergeCell ref="D689:E689"/>
    <mergeCell ref="H685:M685"/>
    <mergeCell ref="H686:M686"/>
    <mergeCell ref="H683:M683"/>
    <mergeCell ref="H684:M684"/>
    <mergeCell ref="H689:M689"/>
    <mergeCell ref="O696:AL696"/>
    <mergeCell ref="D699:E699"/>
    <mergeCell ref="H728:M728"/>
    <mergeCell ref="H729:M729"/>
    <mergeCell ref="H730:M730"/>
    <mergeCell ref="O731:AL731"/>
    <mergeCell ref="D726:E726"/>
    <mergeCell ref="D727:E727"/>
    <mergeCell ref="D728:E728"/>
    <mergeCell ref="D729:E729"/>
    <mergeCell ref="D730:E730"/>
    <mergeCell ref="D731:E731"/>
    <mergeCell ref="D734:E734"/>
    <mergeCell ref="A735:C736"/>
    <mergeCell ref="N736:O736"/>
    <mergeCell ref="Q736:S736"/>
    <mergeCell ref="R735:S735"/>
    <mergeCell ref="T735:AL735"/>
    <mergeCell ref="T703:AL703"/>
    <mergeCell ref="T705:AL705"/>
    <mergeCell ref="A707:A709"/>
    <mergeCell ref="B707:B709"/>
    <mergeCell ref="C707:C709"/>
    <mergeCell ref="D707:E708"/>
    <mergeCell ref="F707:G707"/>
    <mergeCell ref="H707:M709"/>
    <mergeCell ref="O707:P707"/>
    <mergeCell ref="T707:W707"/>
    <mergeCell ref="X707:X709"/>
    <mergeCell ref="AL707:AL709"/>
    <mergeCell ref="F708:F709"/>
    <mergeCell ref="A700:C701"/>
    <mergeCell ref="D745:E745"/>
    <mergeCell ref="Q745:S745"/>
    <mergeCell ref="D746:E746"/>
    <mergeCell ref="D747:E747"/>
    <mergeCell ref="D748:E748"/>
    <mergeCell ref="D749:E749"/>
    <mergeCell ref="D750:E750"/>
    <mergeCell ref="D751:E751"/>
    <mergeCell ref="D752:E752"/>
    <mergeCell ref="Q773:S773"/>
    <mergeCell ref="H755:M755"/>
    <mergeCell ref="H756:M756"/>
    <mergeCell ref="H757:M757"/>
    <mergeCell ref="D763:E763"/>
    <mergeCell ref="R769:S769"/>
    <mergeCell ref="R770:S770"/>
    <mergeCell ref="D753:E753"/>
    <mergeCell ref="H753:M753"/>
    <mergeCell ref="D754:E754"/>
    <mergeCell ref="H754:M754"/>
    <mergeCell ref="D755:E755"/>
    <mergeCell ref="D756:E756"/>
    <mergeCell ref="D757:E757"/>
    <mergeCell ref="D758:E758"/>
    <mergeCell ref="H758:M758"/>
    <mergeCell ref="D759:E759"/>
    <mergeCell ref="H759:M759"/>
    <mergeCell ref="D760:E760"/>
    <mergeCell ref="H760:M760"/>
    <mergeCell ref="D761:E761"/>
    <mergeCell ref="H761:M761"/>
    <mergeCell ref="D762:E762"/>
    <mergeCell ref="R69:S69"/>
    <mergeCell ref="T69:AL69"/>
    <mergeCell ref="R70:S70"/>
    <mergeCell ref="T70:AL70"/>
    <mergeCell ref="R104:S104"/>
    <mergeCell ref="T104:AL104"/>
    <mergeCell ref="Q80:S80"/>
    <mergeCell ref="AL77:AL79"/>
    <mergeCell ref="H82:M82"/>
    <mergeCell ref="H80:M80"/>
    <mergeCell ref="H81:M81"/>
    <mergeCell ref="H87:M87"/>
    <mergeCell ref="H88:M88"/>
    <mergeCell ref="H85:M85"/>
    <mergeCell ref="H86:M86"/>
    <mergeCell ref="H91:M91"/>
    <mergeCell ref="H92:M92"/>
    <mergeCell ref="H89:M89"/>
    <mergeCell ref="H90:M90"/>
    <mergeCell ref="H95:M95"/>
    <mergeCell ref="H97:M97"/>
    <mergeCell ref="Q77:S77"/>
    <mergeCell ref="Q78:R78"/>
    <mergeCell ref="Q71:S71"/>
    <mergeCell ref="R75:S75"/>
    <mergeCell ref="T75:AL75"/>
    <mergeCell ref="T71:V71"/>
    <mergeCell ref="W71:X71"/>
    <mergeCell ref="T420:AL420"/>
    <mergeCell ref="R454:S454"/>
    <mergeCell ref="T454:AL454"/>
    <mergeCell ref="R455:S455"/>
    <mergeCell ref="T455:AL455"/>
    <mergeCell ref="R489:S489"/>
    <mergeCell ref="T489:AL489"/>
    <mergeCell ref="R490:S490"/>
    <mergeCell ref="T490:AL490"/>
    <mergeCell ref="R524:S524"/>
    <mergeCell ref="T524:AL524"/>
    <mergeCell ref="R594:S594"/>
    <mergeCell ref="T594:AL594"/>
    <mergeCell ref="AL427:AL429"/>
    <mergeCell ref="O591:AL591"/>
    <mergeCell ref="O532:P532"/>
    <mergeCell ref="Q532:S532"/>
    <mergeCell ref="T532:W532"/>
    <mergeCell ref="X532:X534"/>
    <mergeCell ref="AL532:AL534"/>
    <mergeCell ref="D460:O460"/>
    <mergeCell ref="R460:S460"/>
    <mergeCell ref="T460:AL460"/>
    <mergeCell ref="D474:E474"/>
    <mergeCell ref="H474:M474"/>
    <mergeCell ref="D475:E475"/>
    <mergeCell ref="H475:M475"/>
    <mergeCell ref="D476:E476"/>
    <mergeCell ref="D477:E477"/>
    <mergeCell ref="F533:F534"/>
    <mergeCell ref="G533:G534"/>
    <mergeCell ref="D534:E534"/>
    <mergeCell ref="R629:S629"/>
    <mergeCell ref="T629:AL629"/>
    <mergeCell ref="R630:S630"/>
    <mergeCell ref="T630:AL630"/>
    <mergeCell ref="R664:S664"/>
    <mergeCell ref="T664:AL664"/>
    <mergeCell ref="R665:S665"/>
    <mergeCell ref="T665:AL665"/>
    <mergeCell ref="R699:S699"/>
    <mergeCell ref="T699:AL699"/>
    <mergeCell ref="R700:S700"/>
    <mergeCell ref="T700:AL700"/>
    <mergeCell ref="R734:S734"/>
    <mergeCell ref="T734:AL734"/>
    <mergeCell ref="H48:M48"/>
    <mergeCell ref="H49:M49"/>
    <mergeCell ref="H83:M83"/>
    <mergeCell ref="H84:M84"/>
    <mergeCell ref="H118:M118"/>
    <mergeCell ref="H119:M119"/>
    <mergeCell ref="H153:M153"/>
    <mergeCell ref="H154:M154"/>
    <mergeCell ref="H188:M188"/>
    <mergeCell ref="H189:M189"/>
    <mergeCell ref="H223:M223"/>
    <mergeCell ref="H224:M224"/>
    <mergeCell ref="H258:M258"/>
    <mergeCell ref="H259:M259"/>
    <mergeCell ref="H293:M293"/>
    <mergeCell ref="H294:M294"/>
    <mergeCell ref="H328:M328"/>
    <mergeCell ref="H329:M329"/>
    <mergeCell ref="H749:M749"/>
    <mergeCell ref="H783:M783"/>
    <mergeCell ref="H784:M784"/>
    <mergeCell ref="H818:M818"/>
    <mergeCell ref="H819:M819"/>
    <mergeCell ref="H853:M853"/>
    <mergeCell ref="H854:M854"/>
    <mergeCell ref="H468:M468"/>
    <mergeCell ref="H469:M469"/>
    <mergeCell ref="H503:M503"/>
    <mergeCell ref="H504:M504"/>
    <mergeCell ref="H538:M538"/>
    <mergeCell ref="H539:M539"/>
    <mergeCell ref="H573:M573"/>
    <mergeCell ref="H574:M574"/>
    <mergeCell ref="H608:M608"/>
    <mergeCell ref="H609:M609"/>
    <mergeCell ref="H643:M643"/>
    <mergeCell ref="H644:M644"/>
    <mergeCell ref="H678:M678"/>
    <mergeCell ref="H679:M679"/>
    <mergeCell ref="H713:M713"/>
    <mergeCell ref="H714:M714"/>
    <mergeCell ref="H748:M748"/>
    <mergeCell ref="H747:M747"/>
    <mergeCell ref="H745:M745"/>
    <mergeCell ref="H746:M746"/>
    <mergeCell ref="H751:M751"/>
    <mergeCell ref="H752:M752"/>
    <mergeCell ref="H750:M750"/>
    <mergeCell ref="H726:M726"/>
    <mergeCell ref="H727:M727"/>
  </mergeCells>
  <phoneticPr fontId="23" type="noConversion"/>
  <dataValidations count="8">
    <dataValidation type="list" allowBlank="1" showInputMessage="1" showErrorMessage="1" sqref="E3">
      <formula1>$AP$13:$AP$23</formula1>
    </dataValidation>
    <dataValidation type="list" allowBlank="1" showInputMessage="1" showErrorMessage="1" sqref="F3">
      <formula1>$AQ$13:$AQ$16</formula1>
    </dataValidation>
    <dataValidation type="list" allowBlank="1" showInputMessage="1" showErrorMessage="1" sqref="G3">
      <formula1>$AR$13:$AR$16</formula1>
    </dataValidation>
    <dataValidation type="list" allowBlank="1" showInputMessage="1" showErrorMessage="1" sqref="H3">
      <formula1>$AS$13:$AS$16</formula1>
    </dataValidation>
    <dataValidation type="list" allowBlank="1" showInputMessage="1" showErrorMessage="1" sqref="I3">
      <formula1>$AT$13:$AT$17</formula1>
    </dataValidation>
    <dataValidation type="list" allowBlank="1" showInputMessage="1" showErrorMessage="1" sqref="J3">
      <formula1>$AU$13:$AU$16</formula1>
    </dataValidation>
    <dataValidation type="list" allowBlank="1" showInputMessage="1" showErrorMessage="1" sqref="K3">
      <formula1>$AV$13:$AV$16</formula1>
    </dataValidation>
    <dataValidation type="list" allowBlank="1" showInputMessage="1" showErrorMessage="1" sqref="L3">
      <formula1>$AW$13:$AW$17</formula1>
    </dataValidation>
  </dataValidations>
  <printOptions horizontalCentered="1"/>
  <pageMargins left="0.26885416666666667" right="0.19685039370078741" top="0.63" bottom="0.19685039370078741" header="0.51181102362204722" footer="0.51181102362204722"/>
  <pageSetup paperSize="9" scale="89" firstPageNumber="0" orientation="landscape" r:id="rId1"/>
  <headerFooter alignWithMargins="0"/>
  <rowBreaks count="25" manualBreakCount="25">
    <brk id="33" max="16383" man="1"/>
    <brk id="68" max="16383" man="1"/>
    <brk id="103" max="16383" man="1"/>
    <brk id="138" max="16383" man="1"/>
    <brk id="173" max="16383" man="1"/>
    <brk id="208" max="16383" man="1"/>
    <brk id="243" max="16383" man="1"/>
    <brk id="278" max="16383" man="1"/>
    <brk id="313" max="16383" man="1"/>
    <brk id="348" max="16383" man="1"/>
    <brk id="383" max="16383" man="1"/>
    <brk id="418" max="16383" man="1"/>
    <brk id="453" max="16383" man="1"/>
    <brk id="488" max="16383" man="1"/>
    <brk id="523" max="16383" man="1"/>
    <brk id="558" max="16383" man="1"/>
    <brk id="593" max="16383" man="1"/>
    <brk id="628" max="16383" man="1"/>
    <brk id="663" max="16383" man="1"/>
    <brk id="698" max="16383" man="1"/>
    <brk id="733" max="16383" man="1"/>
    <brk id="768" max="16383" man="1"/>
    <brk id="803" max="16383" man="1"/>
    <brk id="838" max="16383" man="1"/>
    <brk id="8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Sorte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Dispo 2</dc:creator>
  <cp:lastModifiedBy>ULinke</cp:lastModifiedBy>
  <cp:lastPrinted>2018-03-12T15:05:31Z</cp:lastPrinted>
  <dcterms:created xsi:type="dcterms:W3CDTF">2014-01-10T09:32:37Z</dcterms:created>
  <dcterms:modified xsi:type="dcterms:W3CDTF">2018-05-31T13:12:57Z</dcterms:modified>
</cp:coreProperties>
</file>